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lies\Downloads\"/>
    </mc:Choice>
  </mc:AlternateContent>
  <xr:revisionPtr revIDLastSave="0" documentId="13_ncr:10000001_{C0E0A6FE-98D7-4CDA-BC93-43FB1D3FB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</sheets>
  <calcPr calcId="191029"/>
  <fileRecoveryPr repairLoad="1"/>
</workbook>
</file>

<file path=xl/calcChain.xml><?xml version="1.0" encoding="utf-8"?>
<calcChain xmlns="http://schemas.openxmlformats.org/spreadsheetml/2006/main">
  <c r="F2" i="1" l="1"/>
  <c r="D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I8" i="1"/>
  <c r="F8" i="1"/>
  <c r="E8" i="1"/>
  <c r="D8" i="1"/>
  <c r="C8" i="1"/>
  <c r="I7" i="1"/>
  <c r="F7" i="1"/>
  <c r="E7" i="1"/>
  <c r="D7" i="1"/>
  <c r="C7" i="1"/>
  <c r="I6" i="1"/>
  <c r="F6" i="1"/>
  <c r="E6" i="1"/>
  <c r="D6" i="1"/>
  <c r="C6" i="1"/>
  <c r="I5" i="1"/>
  <c r="F5" i="1"/>
  <c r="E5" i="1"/>
  <c r="D5" i="1"/>
  <c r="C5" i="1"/>
  <c r="I4" i="1"/>
  <c r="F4" i="1"/>
  <c r="E4" i="1"/>
  <c r="D4" i="1"/>
  <c r="C4" i="1"/>
  <c r="I3" i="1"/>
  <c r="F3" i="1"/>
  <c r="E3" i="1"/>
  <c r="D3" i="1"/>
  <c r="C3" i="1"/>
  <c r="I2" i="1"/>
  <c r="E2" i="1"/>
  <c r="C2" i="1"/>
</calcChain>
</file>

<file path=xl/sharedStrings.xml><?xml version="1.0" encoding="utf-8"?>
<sst xmlns="http://schemas.openxmlformats.org/spreadsheetml/2006/main" count="23" uniqueCount="23">
  <si>
    <t>ID</t>
  </si>
  <si>
    <t>PAS (mmHg)</t>
  </si>
  <si>
    <t>Indicador</t>
  </si>
  <si>
    <t>Valor</t>
  </si>
  <si>
    <t>n</t>
  </si>
  <si>
    <t>Media (PAS)</t>
  </si>
  <si>
    <t>Desv. estándar (muestral)</t>
  </si>
  <si>
    <t>Varianza (muestral)</t>
  </si>
  <si>
    <t>Mínimo</t>
  </si>
  <si>
    <t>Máximo</t>
  </si>
  <si>
    <t>Mediana</t>
  </si>
  <si>
    <t>Valores PAS</t>
  </si>
  <si>
    <t>Densidad de Probabilidad</t>
  </si>
  <si>
    <t>Puntuación Z</t>
  </si>
  <si>
    <t>Densidad Estándar</t>
  </si>
  <si>
    <t>(Valor PAS - Media)/ Desv. Estándar</t>
  </si>
  <si>
    <t>Calcular Puntuación Z</t>
  </si>
  <si>
    <t>Calcular Densidad de Probabilidad</t>
  </si>
  <si>
    <t>Calcular Densidad Estándar</t>
  </si>
  <si>
    <t>DISTR.NORM.ESTAND.N(Valor Z, FALSE)</t>
  </si>
  <si>
    <t>DISTR.NORM.N(Valor PAS, media, desv_estandar, FALSE)</t>
  </si>
  <si>
    <t>El 68% de los datos están dentro de ±1σ (entre 106.3 y 132.8)
El 95% de los datos están dentro de ±2σ (entre 93.1 y 145.9)
El 99.7% de los datos están dentro de ±3σ (entre 79.9 y 159.2)</t>
  </si>
  <si>
    <r>
      <t xml:space="preserve">"Esta curva muestra cómo se distribuyen teóricamente las presiones arteriales sistólicas en nuestra población. </t>
    </r>
    <r>
      <rPr>
        <b/>
        <sz val="11"/>
        <color rgb="FFFF0000"/>
        <rFont val="Calibri"/>
        <family val="2"/>
        <scheme val="minor"/>
      </rPr>
      <t>La media es 119.5 mmHg</t>
    </r>
    <r>
      <rPr>
        <sz val="11"/>
        <color theme="1"/>
        <rFont val="Calibri"/>
        <family val="2"/>
        <scheme val="minor"/>
      </rPr>
      <t>, que es el punto más alto de la curva.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El 68% de las personas tendrían una PAS entre 106.3 y 132.8 mmHg</t>
    </r>
    <r>
      <rPr>
        <sz val="11"/>
        <color theme="1"/>
        <rFont val="Calibri"/>
        <family val="2"/>
        <scheme val="minor"/>
      </rPr>
      <t xml:space="preserve"> (media ± 1 desviación estándar). </t>
    </r>
    <r>
      <rPr>
        <b/>
        <sz val="11"/>
        <color rgb="FF0070C0"/>
        <rFont val="Calibri"/>
        <family val="2"/>
        <scheme val="minor"/>
      </rPr>
      <t>Si vemos un valor de 140 mmHg, su valor Z sería (140-119.5)/13.2 = 1.55, lo que significa que está 1.55 desviaciones estándar por encima de la media, en el percentil 94 aproximadamente.</t>
    </r>
    <r>
      <rPr>
        <sz val="11"/>
        <color theme="1"/>
        <rFont val="Calibri"/>
        <family val="2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</si>
</sst>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 applyAlignment="1">
      <alignment vertical="top"/>
    </xf>
    <xf numFmtId="0" fontId="0" fillId="2" borderId="5" xfId="0" applyFill="1" applyBorder="1"/>
    <xf numFmtId="0" fontId="0" fillId="2" borderId="6" xfId="0" applyFill="1" applyBorder="1"/>
    <xf numFmtId="2" fontId="0" fillId="0" borderId="1" xfId="0" applyNumberFormat="1" applyBorder="1"/>
    <xf numFmtId="1" fontId="0" fillId="0" borderId="3" xfId="0" applyNumberFormat="1" applyBorder="1"/>
    <xf numFmtId="2" fontId="0" fillId="0" borderId="9" xfId="0" applyNumberFormat="1" applyBorder="1"/>
    <xf numFmtId="1" fontId="0" fillId="0" borderId="5" xfId="0" applyNumberFormat="1" applyBorder="1"/>
    <xf numFmtId="1" fontId="0" fillId="0" borderId="7" xfId="0" applyNumberFormat="1" applyBorder="1"/>
    <xf numFmtId="2" fontId="0" fillId="0" borderId="10" xfId="0" applyNumberFormat="1" applyBorder="1"/>
    <xf numFmtId="0" fontId="0" fillId="0" borderId="0" xfId="0"/>
    <xf numFmtId="0" fontId="0" fillId="0" borderId="0" xfId="0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3" borderId="2" xfId="0" applyFont="1" applyFill="1" applyBorder="1"/>
    <xf numFmtId="2" fontId="0" fillId="3" borderId="9" xfId="0" applyNumberFormat="1" applyFill="1" applyBorder="1"/>
    <xf numFmtId="164" fontId="0" fillId="3" borderId="9" xfId="0" applyNumberFormat="1" applyFill="1" applyBorder="1"/>
    <xf numFmtId="2" fontId="0" fillId="3" borderId="1" xfId="0" applyNumberFormat="1" applyFill="1" applyBorder="1"/>
    <xf numFmtId="164" fontId="0" fillId="3" borderId="1" xfId="0" applyNumberFormat="1" applyFill="1" applyBorder="1"/>
    <xf numFmtId="2" fontId="0" fillId="3" borderId="10" xfId="0" applyNumberFormat="1" applyFill="1" applyBorder="1"/>
    <xf numFmtId="164" fontId="0" fillId="3" borderId="10" xfId="0" applyNumberFormat="1" applyFill="1" applyBorder="1"/>
    <xf numFmtId="0" fontId="1" fillId="4" borderId="2" xfId="0" applyFont="1" applyFill="1" applyBorder="1"/>
    <xf numFmtId="164" fontId="0" fillId="4" borderId="9" xfId="0" applyNumberFormat="1" applyFill="1" applyBorder="1"/>
    <xf numFmtId="164" fontId="0" fillId="4" borderId="4" xfId="0" applyNumberFormat="1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164" fontId="0" fillId="4" borderId="10" xfId="0" applyNumberFormat="1" applyFill="1" applyBorder="1"/>
    <xf numFmtId="164" fontId="0" fillId="4" borderId="8" xfId="0" applyNumberFormat="1" applyFill="1" applyBorder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Datos!$F$1</c:f>
              <c:strCache>
                <c:ptCount val="1"/>
                <c:pt idx="0">
                  <c:v>Densidad Estándar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Datos!$E$2:$E$201</c:f>
              <c:numCache>
                <c:formatCode>0.00000000</c:formatCode>
                <c:ptCount val="200"/>
                <c:pt idx="0">
                  <c:v>-3.5</c:v>
                </c:pt>
                <c:pt idx="1">
                  <c:v>-3.4618946758201754</c:v>
                </c:pt>
                <c:pt idx="2">
                  <c:v>-3.4237893516403504</c:v>
                </c:pt>
                <c:pt idx="3">
                  <c:v>-3.3856840274605258</c:v>
                </c:pt>
                <c:pt idx="4">
                  <c:v>-3.3475787032807012</c:v>
                </c:pt>
                <c:pt idx="5">
                  <c:v>-3.3094733791008766</c:v>
                </c:pt>
                <c:pt idx="6">
                  <c:v>-3.271368054921052</c:v>
                </c:pt>
                <c:pt idx="7">
                  <c:v>-3.2332627307412269</c:v>
                </c:pt>
                <c:pt idx="8">
                  <c:v>-3.1951574065614023</c:v>
                </c:pt>
                <c:pt idx="9">
                  <c:v>-3.1570520823815778</c:v>
                </c:pt>
                <c:pt idx="10">
                  <c:v>-3.1189467582017532</c:v>
                </c:pt>
                <c:pt idx="11">
                  <c:v>-3.0808414340219286</c:v>
                </c:pt>
                <c:pt idx="12">
                  <c:v>-3.0427361098421035</c:v>
                </c:pt>
                <c:pt idx="13">
                  <c:v>-3.0046307856622789</c:v>
                </c:pt>
                <c:pt idx="14">
                  <c:v>-2.9665254614824543</c:v>
                </c:pt>
                <c:pt idx="15">
                  <c:v>-2.9284201373026297</c:v>
                </c:pt>
                <c:pt idx="16">
                  <c:v>-2.8903148131228051</c:v>
                </c:pt>
                <c:pt idx="17">
                  <c:v>-2.8522094889429801</c:v>
                </c:pt>
                <c:pt idx="18">
                  <c:v>-2.8141041647631555</c:v>
                </c:pt>
                <c:pt idx="19">
                  <c:v>-2.7759988405833309</c:v>
                </c:pt>
                <c:pt idx="20">
                  <c:v>-2.7378935164035063</c:v>
                </c:pt>
                <c:pt idx="21">
                  <c:v>-2.6997881922236817</c:v>
                </c:pt>
                <c:pt idx="22">
                  <c:v>-2.6616828680438571</c:v>
                </c:pt>
                <c:pt idx="23">
                  <c:v>-2.6235775438640321</c:v>
                </c:pt>
                <c:pt idx="24">
                  <c:v>-2.5854722196842075</c:v>
                </c:pt>
                <c:pt idx="25">
                  <c:v>-2.5473668955043829</c:v>
                </c:pt>
                <c:pt idx="26">
                  <c:v>-2.5092615713245583</c:v>
                </c:pt>
                <c:pt idx="27">
                  <c:v>-2.4711562471447337</c:v>
                </c:pt>
                <c:pt idx="28">
                  <c:v>-2.4330509229649087</c:v>
                </c:pt>
                <c:pt idx="29">
                  <c:v>-2.3949455987850841</c:v>
                </c:pt>
                <c:pt idx="30">
                  <c:v>-2.3568402746052595</c:v>
                </c:pt>
                <c:pt idx="31">
                  <c:v>-2.3187349504254349</c:v>
                </c:pt>
                <c:pt idx="32">
                  <c:v>-2.2806296262456103</c:v>
                </c:pt>
                <c:pt idx="33">
                  <c:v>-2.2425243020657852</c:v>
                </c:pt>
                <c:pt idx="34">
                  <c:v>-2.2044189778859606</c:v>
                </c:pt>
                <c:pt idx="35">
                  <c:v>-2.166313653706136</c:v>
                </c:pt>
                <c:pt idx="36">
                  <c:v>-2.1282083295263114</c:v>
                </c:pt>
                <c:pt idx="37">
                  <c:v>-2.0901030053464869</c:v>
                </c:pt>
                <c:pt idx="38">
                  <c:v>-2.0519976811666618</c:v>
                </c:pt>
                <c:pt idx="39">
                  <c:v>-2.0138923569868372</c:v>
                </c:pt>
                <c:pt idx="40">
                  <c:v>-1.9757870328070126</c:v>
                </c:pt>
                <c:pt idx="41">
                  <c:v>-1.937681708627188</c:v>
                </c:pt>
                <c:pt idx="42">
                  <c:v>-1.8995763844473632</c:v>
                </c:pt>
                <c:pt idx="43">
                  <c:v>-1.8614710602675386</c:v>
                </c:pt>
                <c:pt idx="44">
                  <c:v>-1.823365736087714</c:v>
                </c:pt>
                <c:pt idx="45">
                  <c:v>-1.7852604119078892</c:v>
                </c:pt>
                <c:pt idx="46">
                  <c:v>-1.7471550877280646</c:v>
                </c:pt>
                <c:pt idx="47">
                  <c:v>-1.70904976354824</c:v>
                </c:pt>
                <c:pt idx="48">
                  <c:v>-1.6709444393684152</c:v>
                </c:pt>
                <c:pt idx="49">
                  <c:v>-1.6328391151885906</c:v>
                </c:pt>
                <c:pt idx="50">
                  <c:v>-1.5947337910087658</c:v>
                </c:pt>
                <c:pt idx="51">
                  <c:v>-1.5566284668289412</c:v>
                </c:pt>
                <c:pt idx="52">
                  <c:v>-1.5185231426491166</c:v>
                </c:pt>
                <c:pt idx="53">
                  <c:v>-1.4804178184692918</c:v>
                </c:pt>
                <c:pt idx="54">
                  <c:v>-1.4423124942894672</c:v>
                </c:pt>
                <c:pt idx="55">
                  <c:v>-1.4042071701096426</c:v>
                </c:pt>
                <c:pt idx="56">
                  <c:v>-1.3661018459298178</c:v>
                </c:pt>
                <c:pt idx="57">
                  <c:v>-1.3279965217499932</c:v>
                </c:pt>
                <c:pt idx="58">
                  <c:v>-1.2898911975701683</c:v>
                </c:pt>
                <c:pt idx="59">
                  <c:v>-1.2517858733903438</c:v>
                </c:pt>
                <c:pt idx="60">
                  <c:v>-1.2136805492105192</c:v>
                </c:pt>
                <c:pt idx="61">
                  <c:v>-1.1755752250306943</c:v>
                </c:pt>
                <c:pt idx="62">
                  <c:v>-1.1374699008508697</c:v>
                </c:pt>
                <c:pt idx="63">
                  <c:v>-1.0993645766710451</c:v>
                </c:pt>
                <c:pt idx="64">
                  <c:v>-1.0612592524912203</c:v>
                </c:pt>
                <c:pt idx="65">
                  <c:v>-1.0231539283113957</c:v>
                </c:pt>
                <c:pt idx="66">
                  <c:v>-0.98504860413157103</c:v>
                </c:pt>
                <c:pt idx="67">
                  <c:v>-0.94694327995174632</c:v>
                </c:pt>
                <c:pt idx="68">
                  <c:v>-0.90883795577192161</c:v>
                </c:pt>
                <c:pt idx="69">
                  <c:v>-0.87073263159209691</c:v>
                </c:pt>
                <c:pt idx="70">
                  <c:v>-0.83262730741227231</c:v>
                </c:pt>
                <c:pt idx="71">
                  <c:v>-0.7945219832324476</c:v>
                </c:pt>
                <c:pt idx="72">
                  <c:v>-0.7564166590526229</c:v>
                </c:pt>
                <c:pt idx="73">
                  <c:v>-0.71831133487279819</c:v>
                </c:pt>
                <c:pt idx="74">
                  <c:v>-0.68020601069297359</c:v>
                </c:pt>
                <c:pt idx="75">
                  <c:v>-0.64210068651314889</c:v>
                </c:pt>
                <c:pt idx="76">
                  <c:v>-0.60399536233332418</c:v>
                </c:pt>
                <c:pt idx="77">
                  <c:v>-0.56589003815349948</c:v>
                </c:pt>
                <c:pt idx="78">
                  <c:v>-0.52778471397367488</c:v>
                </c:pt>
                <c:pt idx="79">
                  <c:v>-0.48967938979385017</c:v>
                </c:pt>
                <c:pt idx="80">
                  <c:v>-0.45157406561402547</c:v>
                </c:pt>
                <c:pt idx="81">
                  <c:v>-0.41346874143420081</c:v>
                </c:pt>
                <c:pt idx="82">
                  <c:v>-0.37536341725437611</c:v>
                </c:pt>
                <c:pt idx="83">
                  <c:v>-0.33725809307455146</c:v>
                </c:pt>
                <c:pt idx="84">
                  <c:v>-0.29915276889472675</c:v>
                </c:pt>
                <c:pt idx="85">
                  <c:v>-0.2610474447149021</c:v>
                </c:pt>
                <c:pt idx="86">
                  <c:v>-0.22294212053507739</c:v>
                </c:pt>
                <c:pt idx="87">
                  <c:v>-0.18483679635525271</c:v>
                </c:pt>
                <c:pt idx="88">
                  <c:v>-0.14673147217542803</c:v>
                </c:pt>
                <c:pt idx="89">
                  <c:v>-0.10862614799560337</c:v>
                </c:pt>
                <c:pt idx="90">
                  <c:v>-7.0520823815778691E-2</c:v>
                </c:pt>
                <c:pt idx="91">
                  <c:v>-3.2415499635954005E-2</c:v>
                </c:pt>
                <c:pt idx="92">
                  <c:v>5.6898245438706738E-3</c:v>
                </c:pt>
                <c:pt idx="93">
                  <c:v>4.3795148723695353E-2</c:v>
                </c:pt>
                <c:pt idx="94">
                  <c:v>8.1900472903520039E-2</c:v>
                </c:pt>
                <c:pt idx="95">
                  <c:v>0.12000579708334472</c:v>
                </c:pt>
                <c:pt idx="96">
                  <c:v>0.1581111212631694</c:v>
                </c:pt>
                <c:pt idx="97">
                  <c:v>0.19621644544299408</c:v>
                </c:pt>
                <c:pt idx="98">
                  <c:v>0.23432176962281875</c:v>
                </c:pt>
                <c:pt idx="99">
                  <c:v>0.27242709380264341</c:v>
                </c:pt>
                <c:pt idx="100">
                  <c:v>0.31053241798246811</c:v>
                </c:pt>
                <c:pt idx="101">
                  <c:v>0.34863774216229282</c:v>
                </c:pt>
                <c:pt idx="102">
                  <c:v>0.38674306634211747</c:v>
                </c:pt>
                <c:pt idx="103">
                  <c:v>0.42484839052194218</c:v>
                </c:pt>
                <c:pt idx="104">
                  <c:v>0.46295371470176683</c:v>
                </c:pt>
                <c:pt idx="105">
                  <c:v>0.50105903888159153</c:v>
                </c:pt>
                <c:pt idx="106">
                  <c:v>0.53916436306141624</c:v>
                </c:pt>
                <c:pt idx="107">
                  <c:v>0.57726968724124084</c:v>
                </c:pt>
                <c:pt idx="108">
                  <c:v>0.61537501142106554</c:v>
                </c:pt>
                <c:pt idx="109">
                  <c:v>0.65348033560089025</c:v>
                </c:pt>
                <c:pt idx="110">
                  <c:v>0.69158565978071496</c:v>
                </c:pt>
                <c:pt idx="111">
                  <c:v>0.72969098396053955</c:v>
                </c:pt>
                <c:pt idx="112">
                  <c:v>0.76779630814036426</c:v>
                </c:pt>
                <c:pt idx="113">
                  <c:v>0.80590163232018897</c:v>
                </c:pt>
                <c:pt idx="114">
                  <c:v>0.84400695650001367</c:v>
                </c:pt>
                <c:pt idx="115">
                  <c:v>0.88211228067983827</c:v>
                </c:pt>
                <c:pt idx="116">
                  <c:v>0.92021760485966297</c:v>
                </c:pt>
                <c:pt idx="117">
                  <c:v>0.95832292903948768</c:v>
                </c:pt>
                <c:pt idx="118">
                  <c:v>0.99642825321931239</c:v>
                </c:pt>
                <c:pt idx="119">
                  <c:v>1.0345335773991371</c:v>
                </c:pt>
                <c:pt idx="120">
                  <c:v>1.0726389015789617</c:v>
                </c:pt>
                <c:pt idx="121">
                  <c:v>1.1107442257587863</c:v>
                </c:pt>
                <c:pt idx="122">
                  <c:v>1.1488495499386111</c:v>
                </c:pt>
                <c:pt idx="123">
                  <c:v>1.1869548741184357</c:v>
                </c:pt>
                <c:pt idx="124">
                  <c:v>1.2250601982982605</c:v>
                </c:pt>
                <c:pt idx="125">
                  <c:v>1.2631655224780851</c:v>
                </c:pt>
                <c:pt idx="126">
                  <c:v>1.3012708466579097</c:v>
                </c:pt>
                <c:pt idx="127">
                  <c:v>1.3393761708377345</c:v>
                </c:pt>
                <c:pt idx="128">
                  <c:v>1.3774814950175591</c:v>
                </c:pt>
                <c:pt idx="129">
                  <c:v>1.4155868191973837</c:v>
                </c:pt>
                <c:pt idx="130">
                  <c:v>1.4536921433772085</c:v>
                </c:pt>
                <c:pt idx="131">
                  <c:v>1.4917974675570331</c:v>
                </c:pt>
                <c:pt idx="132">
                  <c:v>1.5299027917368579</c:v>
                </c:pt>
                <c:pt idx="133">
                  <c:v>1.5680081159166825</c:v>
                </c:pt>
                <c:pt idx="134">
                  <c:v>1.6061134400965071</c:v>
                </c:pt>
                <c:pt idx="135">
                  <c:v>1.644218764276332</c:v>
                </c:pt>
                <c:pt idx="136">
                  <c:v>1.6823240884561566</c:v>
                </c:pt>
                <c:pt idx="137">
                  <c:v>1.7204294126359814</c:v>
                </c:pt>
                <c:pt idx="138">
                  <c:v>1.758534736815806</c:v>
                </c:pt>
                <c:pt idx="139">
                  <c:v>1.7966400609956306</c:v>
                </c:pt>
                <c:pt idx="140">
                  <c:v>1.8347453851754554</c:v>
                </c:pt>
                <c:pt idx="141">
                  <c:v>1.87285070935528</c:v>
                </c:pt>
                <c:pt idx="142">
                  <c:v>1.9109560335351046</c:v>
                </c:pt>
                <c:pt idx="143">
                  <c:v>1.9490613577149294</c:v>
                </c:pt>
                <c:pt idx="144">
                  <c:v>1.987166681894754</c:v>
                </c:pt>
                <c:pt idx="145">
                  <c:v>2.0252720060745788</c:v>
                </c:pt>
                <c:pt idx="146">
                  <c:v>2.0633773302544034</c:v>
                </c:pt>
                <c:pt idx="147">
                  <c:v>2.101482654434228</c:v>
                </c:pt>
                <c:pt idx="148">
                  <c:v>2.1395879786140526</c:v>
                </c:pt>
                <c:pt idx="149">
                  <c:v>2.1776933027938776</c:v>
                </c:pt>
                <c:pt idx="150">
                  <c:v>2.2157986269737022</c:v>
                </c:pt>
                <c:pt idx="151">
                  <c:v>2.2539039511535268</c:v>
                </c:pt>
                <c:pt idx="152">
                  <c:v>2.2920092753333514</c:v>
                </c:pt>
                <c:pt idx="153">
                  <c:v>2.330114599513176</c:v>
                </c:pt>
                <c:pt idx="154">
                  <c:v>2.3682199236930006</c:v>
                </c:pt>
                <c:pt idx="155">
                  <c:v>2.4063252478728256</c:v>
                </c:pt>
                <c:pt idx="156">
                  <c:v>2.4444305720526502</c:v>
                </c:pt>
                <c:pt idx="157">
                  <c:v>2.4825358962324748</c:v>
                </c:pt>
                <c:pt idx="158">
                  <c:v>2.5206412204122994</c:v>
                </c:pt>
                <c:pt idx="159">
                  <c:v>2.558746544592124</c:v>
                </c:pt>
                <c:pt idx="160">
                  <c:v>2.5968518687719491</c:v>
                </c:pt>
                <c:pt idx="161">
                  <c:v>2.6349571929517737</c:v>
                </c:pt>
                <c:pt idx="162">
                  <c:v>2.6730625171315983</c:v>
                </c:pt>
                <c:pt idx="163">
                  <c:v>2.7111678413114229</c:v>
                </c:pt>
                <c:pt idx="164">
                  <c:v>2.7492731654912475</c:v>
                </c:pt>
                <c:pt idx="165">
                  <c:v>2.7873784896710725</c:v>
                </c:pt>
                <c:pt idx="166">
                  <c:v>2.8254838138508971</c:v>
                </c:pt>
                <c:pt idx="167">
                  <c:v>2.8635891380307217</c:v>
                </c:pt>
                <c:pt idx="168">
                  <c:v>2.9016944622105463</c:v>
                </c:pt>
                <c:pt idx="169">
                  <c:v>2.9397997863903709</c:v>
                </c:pt>
                <c:pt idx="170">
                  <c:v>2.9779051105701959</c:v>
                </c:pt>
                <c:pt idx="171">
                  <c:v>3.0160104347500205</c:v>
                </c:pt>
                <c:pt idx="172">
                  <c:v>3.0541157589298451</c:v>
                </c:pt>
                <c:pt idx="173">
                  <c:v>3.0922210831096697</c:v>
                </c:pt>
                <c:pt idx="174">
                  <c:v>3.1303264072894943</c:v>
                </c:pt>
                <c:pt idx="175">
                  <c:v>3.1684317314693189</c:v>
                </c:pt>
                <c:pt idx="176">
                  <c:v>3.2065370556491439</c:v>
                </c:pt>
                <c:pt idx="177">
                  <c:v>3.2446423798289685</c:v>
                </c:pt>
                <c:pt idx="178">
                  <c:v>3.2827477040087931</c:v>
                </c:pt>
                <c:pt idx="179">
                  <c:v>3.3208530281886177</c:v>
                </c:pt>
                <c:pt idx="180">
                  <c:v>3.3589583523684423</c:v>
                </c:pt>
                <c:pt idx="181">
                  <c:v>3.3970636765482674</c:v>
                </c:pt>
                <c:pt idx="182">
                  <c:v>3.4351690007280919</c:v>
                </c:pt>
                <c:pt idx="183">
                  <c:v>3.4732743249079165</c:v>
                </c:pt>
                <c:pt idx="184">
                  <c:v>3.5113796490877411</c:v>
                </c:pt>
                <c:pt idx="185">
                  <c:v>3.5494849732675657</c:v>
                </c:pt>
                <c:pt idx="186">
                  <c:v>3.5875902974473908</c:v>
                </c:pt>
                <c:pt idx="187">
                  <c:v>3.6256956216272154</c:v>
                </c:pt>
                <c:pt idx="188">
                  <c:v>3.66380094580704</c:v>
                </c:pt>
                <c:pt idx="189">
                  <c:v>3.7019062699868646</c:v>
                </c:pt>
                <c:pt idx="190">
                  <c:v>3.7400115941666892</c:v>
                </c:pt>
                <c:pt idx="191">
                  <c:v>3.7781169183465138</c:v>
                </c:pt>
                <c:pt idx="192">
                  <c:v>3.8162222425263388</c:v>
                </c:pt>
                <c:pt idx="193">
                  <c:v>3.8543275667061634</c:v>
                </c:pt>
                <c:pt idx="194">
                  <c:v>3.892432890885988</c:v>
                </c:pt>
                <c:pt idx="195">
                  <c:v>3.9305382150658126</c:v>
                </c:pt>
                <c:pt idx="196">
                  <c:v>3.9686435392456372</c:v>
                </c:pt>
                <c:pt idx="197">
                  <c:v>4.0067488634254618</c:v>
                </c:pt>
                <c:pt idx="198">
                  <c:v>4.0448541876052868</c:v>
                </c:pt>
                <c:pt idx="199">
                  <c:v>4.0829595117851119</c:v>
                </c:pt>
              </c:numCache>
            </c:numRef>
          </c:xVal>
          <c:yVal>
            <c:numRef>
              <c:f>Datos!$F$2:$F$201</c:f>
              <c:numCache>
                <c:formatCode>0.00000000</c:formatCode>
                <c:ptCount val="200"/>
                <c:pt idx="0">
                  <c:v>8.7268269504576015E-4</c:v>
                </c:pt>
                <c:pt idx="1">
                  <c:v>9.9646563317179297E-4</c:v>
                </c:pt>
                <c:pt idx="2">
                  <c:v>1.1361552600899925E-3</c:v>
                </c:pt>
                <c:pt idx="3">
                  <c:v>1.2935476744157415E-3</c:v>
                </c:pt>
                <c:pt idx="4">
                  <c:v>1.470606878994987E-3</c:v>
                </c:pt>
                <c:pt idx="5">
                  <c:v>1.6694758623551822E-3</c:v>
                </c:pt>
                <c:pt idx="6">
                  <c:v>1.8924878200398227E-3</c:v>
                </c:pt>
                <c:pt idx="7">
                  <c:v>2.1421774308186176E-3</c:v>
                </c:pt>
                <c:pt idx="8">
                  <c:v>2.4212920906163038E-3</c:v>
                </c:pt>
                <c:pt idx="9">
                  <c:v>2.7328029944137392E-3</c:v>
                </c:pt>
                <c:pt idx="10">
                  <c:v>3.0799159434605925E-3</c:v>
                </c:pt>
                <c:pt idx="11">
                  <c:v>3.4660817420365561E-3</c:v>
                </c:pt>
                <c:pt idx="12">
                  <c:v>3.895006034864017E-3</c:v>
                </c:pt>
                <c:pt idx="13">
                  <c:v>4.3706584232880291E-3</c:v>
                </c:pt>
                <c:pt idx="14">
                  <c:v>4.8972806856977646E-3</c:v>
                </c:pt>
                <c:pt idx="15">
                  <c:v>5.4793939155856853E-3</c:v>
                </c:pt>
                <c:pt idx="16">
                  <c:v>6.1218043793642186E-3</c:v>
                </c:pt>
                <c:pt idx="17">
                  <c:v>6.8296078858385055E-3</c:v>
                </c:pt>
                <c:pt idx="18">
                  <c:v>7.6081924503371466E-3</c:v>
                </c:pt>
                <c:pt idx="19">
                  <c:v>8.4632390292119393E-3</c:v>
                </c:pt>
                <c:pt idx="20">
                  <c:v>9.4007200950220193E-3</c:v>
                </c:pt>
                <c:pt idx="21">
                  <c:v>1.0426895819512826E-2</c:v>
                </c:pt>
                <c:pt idx="22">
                  <c:v>1.1548307630780857E-2</c:v>
                </c:pt>
                <c:pt idx="23">
                  <c:v>1.2771768913072306E-2</c:v>
                </c:pt>
                <c:pt idx="24">
                  <c:v>1.410435262277851E-2</c:v>
                </c:pt>
                <c:pt idx="25">
                  <c:v>1.5553375602629892E-2</c:v>
                </c:pt>
                <c:pt idx="26">
                  <c:v>1.7126379388094751E-2</c:v>
                </c:pt>
                <c:pt idx="27">
                  <c:v>1.8831107315778316E-2</c:v>
                </c:pt>
                <c:pt idx="28">
                  <c:v>2.0675477763368626E-2</c:v>
                </c:pt>
                <c:pt idx="29">
                  <c:v>2.2667553374530733E-2</c:v>
                </c:pt>
                <c:pt idx="30">
                  <c:v>2.4815506150199548E-2</c:v>
                </c:pt>
                <c:pt idx="31">
                  <c:v>2.7127578320000144E-2</c:v>
                </c:pt>
                <c:pt idx="32">
                  <c:v>2.9612038944011005E-2</c:v>
                </c:pt>
                <c:pt idx="33">
                  <c:v>3.227713623568703E-2</c:v>
                </c:pt>
                <c:pt idx="34">
                  <c:v>3.513104564131652E-2</c:v>
                </c:pt>
                <c:pt idx="35">
                  <c:v>3.8181813759661593E-2</c:v>
                </c:pt>
                <c:pt idx="36">
                  <c:v>4.1437298237110086E-2</c:v>
                </c:pt>
                <c:pt idx="37">
                  <c:v>4.4905103828353818E-2</c:v>
                </c:pt>
                <c:pt idx="38">
                  <c:v>4.8592514869827248E-2</c:v>
                </c:pt>
                <c:pt idx="39">
                  <c:v>5.2506424472333738E-2</c:v>
                </c:pt>
                <c:pt idx="40">
                  <c:v>5.6653260799822136E-2</c:v>
                </c:pt>
                <c:pt idx="41">
                  <c:v>6.1038910862441426E-2</c:v>
                </c:pt>
                <c:pt idx="42">
                  <c:v>6.566864231302165E-2</c:v>
                </c:pt>
                <c:pt idx="43">
                  <c:v>7.0547023796163469E-2</c:v>
                </c:pt>
                <c:pt idx="44">
                  <c:v>7.5677844457275073E-2</c:v>
                </c:pt>
                <c:pt idx="45">
                  <c:v>8.1064033274240291E-2</c:v>
                </c:pt>
                <c:pt idx="46">
                  <c:v>8.6707578925969989E-2</c:v>
                </c:pt>
                <c:pt idx="47">
                  <c:v>9.2609450958902745E-2</c:v>
                </c:pt>
                <c:pt idx="48">
                  <c:v>9.8769523053593988E-2</c:v>
                </c:pt>
                <c:pt idx="49">
                  <c:v>0.10518649922790335</c:v>
                </c:pt>
                <c:pt idx="50">
                  <c:v>0.11185784384001991</c:v>
                </c:pt>
                <c:pt idx="51">
                  <c:v>0.11877971627276694</c:v>
                </c:pt>
                <c:pt idx="52">
                  <c:v>0.12594691118949053</c:v>
                </c:pt>
                <c:pt idx="53">
                  <c:v>0.13335280525061544</c:v>
                </c:pt>
                <c:pt idx="54">
                  <c:v>0.14098931116803001</c:v>
                </c:pt>
                <c:pt idx="55">
                  <c:v>0.14884683995132073</c:v>
                </c:pt>
                <c:pt idx="56">
                  <c:v>0.15691427216514392</c:v>
                </c:pt>
                <c:pt idx="57">
                  <c:v>0.16517893897047944</c:v>
                </c:pt>
                <c:pt idx="58">
                  <c:v>0.17362661366409038</c:v>
                </c:pt>
                <c:pt idx="59">
                  <c:v>0.18224151436033029</c:v>
                </c:pt>
                <c:pt idx="60">
                  <c:v>0.19100631837779369</c:v>
                </c:pt>
                <c:pt idx="61">
                  <c:v>0.19990218880066646</c:v>
                </c:pt>
                <c:pt idx="62">
                  <c:v>0.20890881358168178</c:v>
                </c:pt>
                <c:pt idx="63">
                  <c:v>0.21800445744117322</c:v>
                </c:pt>
                <c:pt idx="64">
                  <c:v>0.22716602669587807</c:v>
                </c:pt>
                <c:pt idx="65">
                  <c:v>0.23636914702310377</c:v>
                </c:pt>
                <c:pt idx="66">
                  <c:v>0.24558825403199638</c:v>
                </c:pt>
                <c:pt idx="67">
                  <c:v>0.25479669637547098</c:v>
                </c:pt>
                <c:pt idx="68">
                  <c:v>0.26396685099554246</c:v>
                </c:pt>
                <c:pt idx="69">
                  <c:v>0.27307024995308321</c:v>
                </c:pt>
                <c:pt idx="70">
                  <c:v>0.2820777181522926</c:v>
                </c:pt>
                <c:pt idx="71">
                  <c:v>0.29095952113229256</c:v>
                </c:pt>
                <c:pt idx="72">
                  <c:v>0.29968552196519843</c:v>
                </c:pt>
                <c:pt idx="73">
                  <c:v>0.30822534617369535</c:v>
                </c:pt>
                <c:pt idx="74">
                  <c:v>0.31654855346347349</c:v>
                </c:pt>
                <c:pt idx="75">
                  <c:v>0.32462481495868123</c:v>
                </c:pt>
                <c:pt idx="76">
                  <c:v>0.33242409453357891</c:v>
                </c:pt>
                <c:pt idx="77">
                  <c:v>0.33991683275244533</c:v>
                </c:pt>
                <c:pt idx="78">
                  <c:v>0.34707413186393665</c:v>
                </c:pt>
                <c:pt idx="79">
                  <c:v>0.35386794024681811</c:v>
                </c:pt>
                <c:pt idx="80">
                  <c:v>0.36027123467232647</c:v>
                </c:pt>
                <c:pt idx="81">
                  <c:v>0.36625819873521143</c:v>
                </c:pt>
                <c:pt idx="82">
                  <c:v>0.37180439581131769</c:v>
                </c:pt>
                <c:pt idx="83">
                  <c:v>0.37688693492472153</c:v>
                </c:pt>
                <c:pt idx="84">
                  <c:v>0.38148462795195259</c:v>
                </c:pt>
                <c:pt idx="85">
                  <c:v>0.3855781366544701</c:v>
                </c:pt>
                <c:pt idx="86">
                  <c:v>0.38915010811278417</c:v>
                </c:pt>
                <c:pt idx="87">
                  <c:v>0.39218529723560785</c:v>
                </c:pt>
                <c:pt idx="88">
                  <c:v>0.39467067513411436</c:v>
                </c:pt>
                <c:pt idx="89">
                  <c:v>0.39659552228340866</c:v>
                </c:pt>
                <c:pt idx="90">
                  <c:v>0.39795150553913805</c:v>
                </c:pt>
                <c:pt idx="91">
                  <c:v>0.39873273823496075</c:v>
                </c:pt>
                <c:pt idx="92">
                  <c:v>0.39893582275439177</c:v>
                </c:pt>
                <c:pt idx="93">
                  <c:v>0.39855987514620878</c:v>
                </c:pt>
                <c:pt idx="94">
                  <c:v>0.39760653153386766</c:v>
                </c:pt>
                <c:pt idx="95">
                  <c:v>0.3960799362538967</c:v>
                </c:pt>
                <c:pt idx="96">
                  <c:v>0.39398671184360212</c:v>
                </c:pt>
                <c:pt idx="97">
                  <c:v>0.39133591118221805</c:v>
                </c:pt>
                <c:pt idx="98">
                  <c:v>0.38813895226946793</c:v>
                </c:pt>
                <c:pt idx="99">
                  <c:v>0.38440953629905328</c:v>
                </c:pt>
                <c:pt idx="100">
                  <c:v>0.38016354984961476</c:v>
                </c:pt>
                <c:pt idx="101">
                  <c:v>0.37541895217012661</c:v>
                </c:pt>
                <c:pt idx="102">
                  <c:v>0.37019564867856386</c:v>
                </c:pt>
                <c:pt idx="103">
                  <c:v>0.36451535192028933</c:v>
                </c:pt>
                <c:pt idx="104">
                  <c:v>0.35840143134443875</c:v>
                </c:pt>
                <c:pt idx="105">
                  <c:v>0.35187875335137037</c:v>
                </c:pt>
                <c:pt idx="106">
                  <c:v>0.34497351314099223</c:v>
                </c:pt>
                <c:pt idx="107">
                  <c:v>0.33771305994974821</c:v>
                </c:pt>
                <c:pt idx="108">
                  <c:v>0.3301257173027935</c:v>
                </c:pt>
                <c:pt idx="109">
                  <c:v>0.32224059992725029</c:v>
                </c:pt>
                <c:pt idx="110">
                  <c:v>0.31408742897252029</c:v>
                </c:pt>
                <c:pt idx="111">
                  <c:v>0.30569634716484273</c:v>
                </c:pt>
                <c:pt idx="112">
                  <c:v>0.29709773548626034</c:v>
                </c:pt>
                <c:pt idx="113">
                  <c:v>0.28832203291380887</c:v>
                </c:pt>
                <c:pt idx="114">
                  <c:v>0.27939956068418936</c:v>
                </c:pt>
                <c:pt idx="115">
                  <c:v>0.27036035246375423</c:v>
                </c:pt>
                <c:pt idx="116">
                  <c:v>0.26123399170484007</c:v>
                </c:pt>
                <c:pt idx="117">
                  <c:v>0.25204945735896656</c:v>
                </c:pt>
                <c:pt idx="118">
                  <c:v>0.24283497899696876</c:v>
                </c:pt>
                <c:pt idx="119">
                  <c:v>0.23361790225759271</c:v>
                </c:pt>
                <c:pt idx="120">
                  <c:v>0.22442456541138431</c:v>
                </c:pt>
                <c:pt idx="121">
                  <c:v>0.21528018768776716</c:v>
                </c:pt>
                <c:pt idx="122">
                  <c:v>0.2062087698719807</c:v>
                </c:pt>
                <c:pt idx="123">
                  <c:v>0.19723300753690998</c:v>
                </c:pt>
                <c:pt idx="124">
                  <c:v>0.18837421713462699</c:v>
                </c:pt>
                <c:pt idx="125">
                  <c:v>0.17965227503540337</c:v>
                </c:pt>
                <c:pt idx="126">
                  <c:v>0.17108556946966752</c:v>
                </c:pt>
                <c:pt idx="127">
                  <c:v>0.16269096520235263</c:v>
                </c:pt>
                <c:pt idx="128">
                  <c:v>0.15448378065064186</c:v>
                </c:pt>
                <c:pt idx="129">
                  <c:v>0.14647777704642542</c:v>
                </c:pt>
                <c:pt idx="130">
                  <c:v>0.13868515914483351</c:v>
                </c:pt>
                <c:pt idx="131">
                  <c:v>0.13111658689079186</c:v>
                </c:pt>
                <c:pt idx="132">
                  <c:v>0.12378119737727933</c:v>
                </c:pt>
                <c:pt idx="133">
                  <c:v>0.11668663636227891</c:v>
                </c:pt>
                <c:pt idx="134">
                  <c:v>0.10983909855653225</c:v>
                </c:pt>
                <c:pt idx="135">
                  <c:v>0.10324337585120838</c:v>
                </c:pt>
                <c:pt idx="136">
                  <c:v>9.6902912623354903E-2</c:v>
                </c:pt>
                <c:pt idx="137">
                  <c:v>9.081986723725638E-2</c:v>
                </c:pt>
                <c:pt idx="138">
                  <c:v>8.4995178851156039E-2</c:v>
                </c:pt>
                <c:pt idx="139">
                  <c:v>7.9428638640660174E-2</c:v>
                </c:pt>
                <c:pt idx="140">
                  <c:v>7.4118964561875625E-2</c:v>
                </c:pt>
                <c:pt idx="141">
                  <c:v>6.9063878798170233E-2</c:v>
                </c:pt>
                <c:pt idx="142">
                  <c:v>6.4260187063551175E-2</c:v>
                </c:pt>
                <c:pt idx="143">
                  <c:v>5.9703858972129965E-2</c:v>
                </c:pt>
                <c:pt idx="144">
                  <c:v>5.5390108726032179E-2</c:v>
                </c:pt>
                <c:pt idx="145">
                  <c:v>5.1313475422445236E-2</c:v>
                </c:pt>
                <c:pt idx="146">
                  <c:v>4.7467902333298576E-2</c:v>
                </c:pt>
                <c:pt idx="147">
                  <c:v>4.3846814567352899E-2</c:v>
                </c:pt>
                <c:pt idx="148">
                  <c:v>4.0443194583289349E-2</c:v>
                </c:pt>
                <c:pt idx="149">
                  <c:v>3.7249655082809661E-2</c:v>
                </c:pt>
                <c:pt idx="150">
                  <c:v>3.4258508873906503E-2</c:v>
                </c:pt>
                <c:pt idx="151">
                  <c:v>3.1461835355518906E-2</c:v>
                </c:pt>
                <c:pt idx="152">
                  <c:v>2.885154333499421E-2</c:v>
                </c:pt>
                <c:pt idx="153">
                  <c:v>2.6419429948442975E-2</c:v>
                </c:pt>
                <c:pt idx="154">
                  <c:v>2.4157235510592599E-2</c:v>
                </c:pt>
                <c:pt idx="155">
                  <c:v>2.2056694174578412E-2</c:v>
                </c:pt>
                <c:pt idx="156">
                  <c:v>2.0109580332812602E-2</c:v>
                </c:pt>
                <c:pt idx="157">
                  <c:v>1.8307750737264067E-2</c:v>
                </c:pt>
                <c:pt idx="158">
                  <c:v>1.6643182360881009E-2</c:v>
                </c:pt>
                <c:pt idx="159">
                  <c:v>1.5108006061273204E-2</c:v>
                </c:pt>
                <c:pt idx="160">
                  <c:v>1.369453614300757E-2</c:v>
                </c:pt>
                <c:pt idx="161">
                  <c:v>1.2395295945885699E-2</c:v>
                </c:pt>
                <c:pt idx="162">
                  <c:v>1.12030396133618E-2</c:v>
                </c:pt>
                <c:pt idx="163">
                  <c:v>1.0110770217877292E-2</c:v>
                </c:pt>
                <c:pt idx="164">
                  <c:v>9.1117544384393661E-3</c:v>
                </c:pt>
                <c:pt idx="165">
                  <c:v>8.1995340004091481E-3</c:v>
                </c:pt>
                <c:pt idx="166">
                  <c:v>7.3679340983810512E-3</c:v>
                </c:pt>
                <c:pt idx="167">
                  <c:v>6.6110690304540219E-3</c:v>
                </c:pt>
                <c:pt idx="168">
                  <c:v>5.9233452763689078E-3</c:v>
                </c:pt>
                <c:pt idx="169">
                  <c:v>5.299462253183642E-3</c:v>
                </c:pt>
                <c:pt idx="170">
                  <c:v>4.7344109806657809E-3</c:v>
                </c:pt>
                <c:pt idx="171">
                  <c:v>4.2234708846916429E-3</c:v>
                </c:pt>
                <c:pt idx="172">
                  <c:v>3.7622049609488039E-3</c:v>
                </c:pt>
                <c:pt idx="173">
                  <c:v>3.3464535134385921E-3</c:v>
                </c:pt>
                <c:pt idx="174">
                  <c:v>2.972326672953665E-3</c:v>
                </c:pt>
                <c:pt idx="175">
                  <c:v>2.6361958901421046E-3</c:v>
                </c:pt>
                <c:pt idx="176">
                  <c:v>2.3346845862276299E-3</c:v>
                </c:pt>
                <c:pt idx="177">
                  <c:v>2.0646581321853304E-3</c:v>
                </c:pt>
                <c:pt idx="178">
                  <c:v>1.8232133144053244E-3</c:v>
                </c:pt>
                <c:pt idx="179">
                  <c:v>1.6076674318261253E-3</c:v>
                </c:pt>
                <c:pt idx="180">
                  <c:v>1.4155471563770635E-3</c:v>
                </c:pt>
                <c:pt idx="181">
                  <c:v>1.2445772755074367E-3</c:v>
                </c:pt>
                <c:pt idx="182">
                  <c:v>1.0926694227495145E-3</c:v>
                </c:pt>
                <c:pt idx="183">
                  <c:v>9.5791088979333241E-4</c:v>
                </c:pt>
                <c:pt idx="184">
                  <c:v>8.3855360155331022E-4</c:v>
                </c:pt>
                <c:pt idx="185">
                  <c:v>7.3300332427016007E-4</c:v>
                </c:pt>
                <c:pt idx="186">
                  <c:v>6.3980916588834763E-4</c:v>
                </c:pt>
                <c:pt idx="187">
                  <c:v>5.5765341783375921E-4</c:v>
                </c:pt>
                <c:pt idx="188">
                  <c:v>4.8534177792666387E-4</c:v>
                </c:pt>
                <c:pt idx="189">
                  <c:v>4.2179398552535323E-4</c:v>
                </c:pt>
                <c:pt idx="190">
                  <c:v>3.6603489211647439E-4</c:v>
                </c:pt>
                <c:pt idx="191">
                  <c:v>3.1718598344813661E-4</c:v>
                </c:pt>
                <c:pt idx="192">
                  <c:v>2.7445736293010543E-4</c:v>
                </c:pt>
                <c:pt idx="193">
                  <c:v>2.3714020038199723E-4</c:v>
                </c:pt>
                <c:pt idx="194">
                  <c:v>2.0459964526821367E-4</c:v>
                </c:pt>
                <c:pt idx="195">
                  <c:v>1.7626819928447449E-4</c:v>
                </c:pt>
                <c:pt idx="196">
                  <c:v>1.5163953951754302E-4</c:v>
                </c:pt>
                <c:pt idx="197">
                  <c:v>1.3026278034610096E-4</c:v>
                </c:pt>
                <c:pt idx="198">
                  <c:v>1.1173715974325067E-4</c:v>
                </c:pt>
                <c:pt idx="199">
                  <c:v>9.5707133634998179E-5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1C-46C4-A84D-34F9838E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859056"/>
        <c:axId val="557860496"/>
      </c:scatterChart>
      <c:valAx>
        <c:axId val="55785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860496"/>
        <c:crossesAt val="0"/>
        <c:crossBetween val="midCat"/>
      </c:valAx>
      <c:valAx>
        <c:axId val="55786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859056"/>
        <c:crossesAt val="-5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Datos!$D$1</c:f>
              <c:strCache>
                <c:ptCount val="1"/>
                <c:pt idx="0">
                  <c:v>Densidad de Probabilidad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Datos!$C$2:$C$201</c:f>
              <c:numCache>
                <c:formatCode>0.00</c:formatCode>
                <c:ptCount val="200"/>
                <c:pt idx="0">
                  <c:v>73.547659180394589</c:v>
                </c:pt>
                <c:pt idx="1">
                  <c:v>74.047659180394589</c:v>
                </c:pt>
                <c:pt idx="2">
                  <c:v>74.547659180394589</c:v>
                </c:pt>
                <c:pt idx="3">
                  <c:v>75.047659180394589</c:v>
                </c:pt>
                <c:pt idx="4">
                  <c:v>75.547659180394589</c:v>
                </c:pt>
                <c:pt idx="5">
                  <c:v>76.047659180394589</c:v>
                </c:pt>
                <c:pt idx="6">
                  <c:v>76.547659180394589</c:v>
                </c:pt>
                <c:pt idx="7">
                  <c:v>77.047659180394589</c:v>
                </c:pt>
                <c:pt idx="8">
                  <c:v>77.547659180394589</c:v>
                </c:pt>
                <c:pt idx="9">
                  <c:v>78.047659180394589</c:v>
                </c:pt>
                <c:pt idx="10">
                  <c:v>78.547659180394589</c:v>
                </c:pt>
                <c:pt idx="11">
                  <c:v>79.047659180394589</c:v>
                </c:pt>
                <c:pt idx="12">
                  <c:v>79.547659180394589</c:v>
                </c:pt>
                <c:pt idx="13">
                  <c:v>80.047659180394589</c:v>
                </c:pt>
                <c:pt idx="14">
                  <c:v>80.547659180394589</c:v>
                </c:pt>
                <c:pt idx="15">
                  <c:v>81.047659180394589</c:v>
                </c:pt>
                <c:pt idx="16">
                  <c:v>81.547659180394589</c:v>
                </c:pt>
                <c:pt idx="17">
                  <c:v>82.047659180394589</c:v>
                </c:pt>
                <c:pt idx="18">
                  <c:v>82.547659180394589</c:v>
                </c:pt>
                <c:pt idx="19">
                  <c:v>83.047659180394589</c:v>
                </c:pt>
                <c:pt idx="20">
                  <c:v>83.547659180394589</c:v>
                </c:pt>
                <c:pt idx="21">
                  <c:v>84.047659180394589</c:v>
                </c:pt>
                <c:pt idx="22">
                  <c:v>84.547659180394589</c:v>
                </c:pt>
                <c:pt idx="23">
                  <c:v>85.047659180394589</c:v>
                </c:pt>
                <c:pt idx="24">
                  <c:v>85.547659180394589</c:v>
                </c:pt>
                <c:pt idx="25">
                  <c:v>86.047659180394589</c:v>
                </c:pt>
                <c:pt idx="26">
                  <c:v>86.547659180394589</c:v>
                </c:pt>
                <c:pt idx="27">
                  <c:v>87.047659180394589</c:v>
                </c:pt>
                <c:pt idx="28">
                  <c:v>87.547659180394589</c:v>
                </c:pt>
                <c:pt idx="29">
                  <c:v>88.047659180394589</c:v>
                </c:pt>
                <c:pt idx="30">
                  <c:v>88.547659180394589</c:v>
                </c:pt>
                <c:pt idx="31">
                  <c:v>89.047659180394589</c:v>
                </c:pt>
                <c:pt idx="32">
                  <c:v>89.547659180394589</c:v>
                </c:pt>
                <c:pt idx="33">
                  <c:v>90.047659180394589</c:v>
                </c:pt>
                <c:pt idx="34">
                  <c:v>90.547659180394589</c:v>
                </c:pt>
                <c:pt idx="35">
                  <c:v>91.047659180394589</c:v>
                </c:pt>
                <c:pt idx="36">
                  <c:v>91.547659180394589</c:v>
                </c:pt>
                <c:pt idx="37">
                  <c:v>92.047659180394589</c:v>
                </c:pt>
                <c:pt idx="38">
                  <c:v>92.547659180394589</c:v>
                </c:pt>
                <c:pt idx="39">
                  <c:v>93.047659180394589</c:v>
                </c:pt>
                <c:pt idx="40">
                  <c:v>93.547659180394589</c:v>
                </c:pt>
                <c:pt idx="41">
                  <c:v>94.047659180394589</c:v>
                </c:pt>
                <c:pt idx="42">
                  <c:v>94.547659180394589</c:v>
                </c:pt>
                <c:pt idx="43">
                  <c:v>95.047659180394589</c:v>
                </c:pt>
                <c:pt idx="44">
                  <c:v>95.547659180394589</c:v>
                </c:pt>
                <c:pt idx="45">
                  <c:v>96.047659180394589</c:v>
                </c:pt>
                <c:pt idx="46">
                  <c:v>96.547659180394589</c:v>
                </c:pt>
                <c:pt idx="47">
                  <c:v>97.047659180394589</c:v>
                </c:pt>
                <c:pt idx="48">
                  <c:v>97.547659180394589</c:v>
                </c:pt>
                <c:pt idx="49">
                  <c:v>98.047659180394589</c:v>
                </c:pt>
                <c:pt idx="50">
                  <c:v>98.547659180394589</c:v>
                </c:pt>
                <c:pt idx="51">
                  <c:v>99.047659180394589</c:v>
                </c:pt>
                <c:pt idx="52">
                  <c:v>99.547659180394589</c:v>
                </c:pt>
                <c:pt idx="53">
                  <c:v>100.04765918039459</c:v>
                </c:pt>
                <c:pt idx="54">
                  <c:v>100.54765918039459</c:v>
                </c:pt>
                <c:pt idx="55">
                  <c:v>101.04765918039459</c:v>
                </c:pt>
                <c:pt idx="56">
                  <c:v>101.54765918039459</c:v>
                </c:pt>
                <c:pt idx="57">
                  <c:v>102.04765918039459</c:v>
                </c:pt>
                <c:pt idx="58">
                  <c:v>102.54765918039459</c:v>
                </c:pt>
                <c:pt idx="59">
                  <c:v>103.04765918039459</c:v>
                </c:pt>
                <c:pt idx="60">
                  <c:v>103.54765918039459</c:v>
                </c:pt>
                <c:pt idx="61">
                  <c:v>104.04765918039459</c:v>
                </c:pt>
                <c:pt idx="62">
                  <c:v>104.54765918039459</c:v>
                </c:pt>
                <c:pt idx="63">
                  <c:v>105.04765918039459</c:v>
                </c:pt>
                <c:pt idx="64">
                  <c:v>105.54765918039459</c:v>
                </c:pt>
                <c:pt idx="65">
                  <c:v>106.04765918039459</c:v>
                </c:pt>
                <c:pt idx="66">
                  <c:v>106.54765918039459</c:v>
                </c:pt>
                <c:pt idx="67">
                  <c:v>107.04765918039459</c:v>
                </c:pt>
                <c:pt idx="68">
                  <c:v>107.54765918039459</c:v>
                </c:pt>
                <c:pt idx="69">
                  <c:v>108.04765918039459</c:v>
                </c:pt>
                <c:pt idx="70">
                  <c:v>108.54765918039459</c:v>
                </c:pt>
                <c:pt idx="71">
                  <c:v>109.04765918039459</c:v>
                </c:pt>
                <c:pt idx="72">
                  <c:v>109.54765918039459</c:v>
                </c:pt>
                <c:pt idx="73">
                  <c:v>110.04765918039459</c:v>
                </c:pt>
                <c:pt idx="74">
                  <c:v>110.54765918039459</c:v>
                </c:pt>
                <c:pt idx="75">
                  <c:v>111.04765918039459</c:v>
                </c:pt>
                <c:pt idx="76">
                  <c:v>111.54765918039459</c:v>
                </c:pt>
                <c:pt idx="77">
                  <c:v>112.04765918039459</c:v>
                </c:pt>
                <c:pt idx="78">
                  <c:v>112.54765918039459</c:v>
                </c:pt>
                <c:pt idx="79">
                  <c:v>113.04765918039459</c:v>
                </c:pt>
                <c:pt idx="80">
                  <c:v>113.54765918039459</c:v>
                </c:pt>
                <c:pt idx="81">
                  <c:v>114.04765918039459</c:v>
                </c:pt>
                <c:pt idx="82">
                  <c:v>114.54765918039459</c:v>
                </c:pt>
                <c:pt idx="83">
                  <c:v>115.04765918039459</c:v>
                </c:pt>
                <c:pt idx="84">
                  <c:v>115.54765918039459</c:v>
                </c:pt>
                <c:pt idx="85">
                  <c:v>116.04765918039459</c:v>
                </c:pt>
                <c:pt idx="86">
                  <c:v>116.54765918039459</c:v>
                </c:pt>
                <c:pt idx="87">
                  <c:v>117.04765918039459</c:v>
                </c:pt>
                <c:pt idx="88">
                  <c:v>117.54765918039459</c:v>
                </c:pt>
                <c:pt idx="89">
                  <c:v>118.04765918039459</c:v>
                </c:pt>
                <c:pt idx="90">
                  <c:v>118.54765918039459</c:v>
                </c:pt>
                <c:pt idx="91">
                  <c:v>119.04765918039459</c:v>
                </c:pt>
                <c:pt idx="92">
                  <c:v>119.54765918039459</c:v>
                </c:pt>
                <c:pt idx="93">
                  <c:v>120.04765918039459</c:v>
                </c:pt>
                <c:pt idx="94">
                  <c:v>120.54765918039459</c:v>
                </c:pt>
                <c:pt idx="95">
                  <c:v>121.04765918039459</c:v>
                </c:pt>
                <c:pt idx="96">
                  <c:v>121.54765918039459</c:v>
                </c:pt>
                <c:pt idx="97">
                  <c:v>122.04765918039459</c:v>
                </c:pt>
                <c:pt idx="98">
                  <c:v>122.54765918039459</c:v>
                </c:pt>
                <c:pt idx="99">
                  <c:v>123.04765918039459</c:v>
                </c:pt>
                <c:pt idx="100">
                  <c:v>123.54765918039459</c:v>
                </c:pt>
                <c:pt idx="101">
                  <c:v>124.04765918039459</c:v>
                </c:pt>
                <c:pt idx="102">
                  <c:v>124.54765918039459</c:v>
                </c:pt>
                <c:pt idx="103">
                  <c:v>125.04765918039459</c:v>
                </c:pt>
                <c:pt idx="104">
                  <c:v>125.54765918039459</c:v>
                </c:pt>
                <c:pt idx="105">
                  <c:v>126.04765918039459</c:v>
                </c:pt>
                <c:pt idx="106">
                  <c:v>126.54765918039459</c:v>
                </c:pt>
                <c:pt idx="107">
                  <c:v>127.04765918039459</c:v>
                </c:pt>
                <c:pt idx="108">
                  <c:v>127.54765918039459</c:v>
                </c:pt>
                <c:pt idx="109">
                  <c:v>128.04765918039459</c:v>
                </c:pt>
                <c:pt idx="110">
                  <c:v>128.54765918039459</c:v>
                </c:pt>
                <c:pt idx="111">
                  <c:v>129.04765918039459</c:v>
                </c:pt>
                <c:pt idx="112">
                  <c:v>129.54765918039459</c:v>
                </c:pt>
                <c:pt idx="113">
                  <c:v>130.04765918039459</c:v>
                </c:pt>
                <c:pt idx="114">
                  <c:v>130.54765918039459</c:v>
                </c:pt>
                <c:pt idx="115">
                  <c:v>131.04765918039459</c:v>
                </c:pt>
                <c:pt idx="116">
                  <c:v>131.54765918039459</c:v>
                </c:pt>
                <c:pt idx="117">
                  <c:v>132.04765918039459</c:v>
                </c:pt>
                <c:pt idx="118">
                  <c:v>132.54765918039459</c:v>
                </c:pt>
                <c:pt idx="119">
                  <c:v>133.04765918039459</c:v>
                </c:pt>
                <c:pt idx="120">
                  <c:v>133.54765918039459</c:v>
                </c:pt>
                <c:pt idx="121">
                  <c:v>134.04765918039459</c:v>
                </c:pt>
                <c:pt idx="122">
                  <c:v>134.54765918039459</c:v>
                </c:pt>
                <c:pt idx="123">
                  <c:v>135.04765918039459</c:v>
                </c:pt>
                <c:pt idx="124">
                  <c:v>135.54765918039459</c:v>
                </c:pt>
                <c:pt idx="125">
                  <c:v>136.04765918039459</c:v>
                </c:pt>
                <c:pt idx="126">
                  <c:v>136.54765918039459</c:v>
                </c:pt>
                <c:pt idx="127">
                  <c:v>137.04765918039459</c:v>
                </c:pt>
                <c:pt idx="128">
                  <c:v>137.54765918039459</c:v>
                </c:pt>
                <c:pt idx="129">
                  <c:v>138.04765918039459</c:v>
                </c:pt>
                <c:pt idx="130">
                  <c:v>138.54765918039459</c:v>
                </c:pt>
                <c:pt idx="131">
                  <c:v>139.04765918039459</c:v>
                </c:pt>
                <c:pt idx="132">
                  <c:v>139.54765918039459</c:v>
                </c:pt>
                <c:pt idx="133">
                  <c:v>140.04765918039459</c:v>
                </c:pt>
                <c:pt idx="134">
                  <c:v>140.54765918039459</c:v>
                </c:pt>
                <c:pt idx="135">
                  <c:v>141.04765918039459</c:v>
                </c:pt>
                <c:pt idx="136">
                  <c:v>141.54765918039459</c:v>
                </c:pt>
                <c:pt idx="137">
                  <c:v>142.04765918039459</c:v>
                </c:pt>
                <c:pt idx="138">
                  <c:v>142.54765918039459</c:v>
                </c:pt>
                <c:pt idx="139">
                  <c:v>143.04765918039459</c:v>
                </c:pt>
                <c:pt idx="140">
                  <c:v>143.54765918039459</c:v>
                </c:pt>
                <c:pt idx="141">
                  <c:v>144.04765918039459</c:v>
                </c:pt>
                <c:pt idx="142">
                  <c:v>144.54765918039459</c:v>
                </c:pt>
                <c:pt idx="143">
                  <c:v>145.04765918039459</c:v>
                </c:pt>
                <c:pt idx="144">
                  <c:v>145.54765918039459</c:v>
                </c:pt>
                <c:pt idx="145">
                  <c:v>146.04765918039459</c:v>
                </c:pt>
                <c:pt idx="146">
                  <c:v>146.54765918039459</c:v>
                </c:pt>
                <c:pt idx="147">
                  <c:v>147.04765918039459</c:v>
                </c:pt>
                <c:pt idx="148">
                  <c:v>147.54765918039459</c:v>
                </c:pt>
                <c:pt idx="149">
                  <c:v>148.04765918039459</c:v>
                </c:pt>
                <c:pt idx="150">
                  <c:v>148.54765918039459</c:v>
                </c:pt>
                <c:pt idx="151">
                  <c:v>149.04765918039459</c:v>
                </c:pt>
                <c:pt idx="152">
                  <c:v>149.54765918039459</c:v>
                </c:pt>
                <c:pt idx="153">
                  <c:v>150.04765918039459</c:v>
                </c:pt>
                <c:pt idx="154">
                  <c:v>150.54765918039459</c:v>
                </c:pt>
                <c:pt idx="155">
                  <c:v>151.04765918039459</c:v>
                </c:pt>
                <c:pt idx="156">
                  <c:v>151.54765918039459</c:v>
                </c:pt>
                <c:pt idx="157">
                  <c:v>152.04765918039459</c:v>
                </c:pt>
                <c:pt idx="158">
                  <c:v>152.54765918039459</c:v>
                </c:pt>
                <c:pt idx="159">
                  <c:v>153.04765918039459</c:v>
                </c:pt>
                <c:pt idx="160">
                  <c:v>153.54765918039459</c:v>
                </c:pt>
                <c:pt idx="161">
                  <c:v>154.04765918039459</c:v>
                </c:pt>
                <c:pt idx="162">
                  <c:v>154.54765918039459</c:v>
                </c:pt>
                <c:pt idx="163">
                  <c:v>155.04765918039459</c:v>
                </c:pt>
                <c:pt idx="164">
                  <c:v>155.54765918039459</c:v>
                </c:pt>
                <c:pt idx="165">
                  <c:v>156.04765918039459</c:v>
                </c:pt>
                <c:pt idx="166">
                  <c:v>156.54765918039459</c:v>
                </c:pt>
                <c:pt idx="167">
                  <c:v>157.04765918039459</c:v>
                </c:pt>
                <c:pt idx="168">
                  <c:v>157.54765918039459</c:v>
                </c:pt>
                <c:pt idx="169">
                  <c:v>158.04765918039459</c:v>
                </c:pt>
                <c:pt idx="170">
                  <c:v>158.54765918039459</c:v>
                </c:pt>
                <c:pt idx="171">
                  <c:v>159.04765918039459</c:v>
                </c:pt>
                <c:pt idx="172">
                  <c:v>159.54765918039459</c:v>
                </c:pt>
                <c:pt idx="173">
                  <c:v>160.04765918039459</c:v>
                </c:pt>
                <c:pt idx="174">
                  <c:v>160.54765918039459</c:v>
                </c:pt>
                <c:pt idx="175">
                  <c:v>161.04765918039459</c:v>
                </c:pt>
                <c:pt idx="176">
                  <c:v>161.54765918039459</c:v>
                </c:pt>
                <c:pt idx="177">
                  <c:v>162.04765918039459</c:v>
                </c:pt>
                <c:pt idx="178">
                  <c:v>162.54765918039459</c:v>
                </c:pt>
                <c:pt idx="179">
                  <c:v>163.04765918039459</c:v>
                </c:pt>
                <c:pt idx="180">
                  <c:v>163.54765918039459</c:v>
                </c:pt>
                <c:pt idx="181">
                  <c:v>164.04765918039459</c:v>
                </c:pt>
                <c:pt idx="182">
                  <c:v>164.54765918039459</c:v>
                </c:pt>
                <c:pt idx="183">
                  <c:v>165.04765918039459</c:v>
                </c:pt>
                <c:pt idx="184">
                  <c:v>165.54765918039459</c:v>
                </c:pt>
                <c:pt idx="185">
                  <c:v>166.04765918039459</c:v>
                </c:pt>
                <c:pt idx="186">
                  <c:v>166.54765918039459</c:v>
                </c:pt>
                <c:pt idx="187">
                  <c:v>167.04765918039459</c:v>
                </c:pt>
                <c:pt idx="188">
                  <c:v>167.54765918039459</c:v>
                </c:pt>
                <c:pt idx="189">
                  <c:v>168.04765918039459</c:v>
                </c:pt>
                <c:pt idx="190">
                  <c:v>168.54765918039459</c:v>
                </c:pt>
                <c:pt idx="191">
                  <c:v>169.04765918039459</c:v>
                </c:pt>
                <c:pt idx="192">
                  <c:v>169.54765918039459</c:v>
                </c:pt>
                <c:pt idx="193">
                  <c:v>170.04765918039459</c:v>
                </c:pt>
                <c:pt idx="194">
                  <c:v>170.54765918039459</c:v>
                </c:pt>
                <c:pt idx="195">
                  <c:v>171.04765918039459</c:v>
                </c:pt>
                <c:pt idx="196">
                  <c:v>171.54765918039459</c:v>
                </c:pt>
                <c:pt idx="197">
                  <c:v>172.04765918039459</c:v>
                </c:pt>
                <c:pt idx="198">
                  <c:v>172.54765918039459</c:v>
                </c:pt>
                <c:pt idx="199">
                  <c:v>173.04765918039459</c:v>
                </c:pt>
              </c:numCache>
            </c:numRef>
          </c:xVal>
          <c:yVal>
            <c:numRef>
              <c:f>Datos!$D$2:$D$201</c:f>
              <c:numCache>
                <c:formatCode>0.00000000</c:formatCode>
                <c:ptCount val="200"/>
                <c:pt idx="0">
                  <c:v>6.6507714001683534E-5</c:v>
                </c:pt>
                <c:pt idx="1">
                  <c:v>7.5941291972130863E-5</c:v>
                </c:pt>
                <c:pt idx="2">
                  <c:v>8.6587129008684381E-5</c:v>
                </c:pt>
                <c:pt idx="3">
                  <c:v>9.8582106951340266E-5</c:v>
                </c:pt>
                <c:pt idx="4">
                  <c:v>1.1207590373036837E-4</c:v>
                </c:pt>
                <c:pt idx="5">
                  <c:v>1.2723183789087317E-4</c:v>
                </c:pt>
                <c:pt idx="6">
                  <c:v>1.4422772377797432E-4</c:v>
                </c:pt>
                <c:pt idx="7">
                  <c:v>1.6325673090409476E-4</c:v>
                </c:pt>
                <c:pt idx="8">
                  <c:v>1.8452824009395938E-4</c:v>
                </c:pt>
                <c:pt idx="9">
                  <c:v>2.082686880434623E-4</c:v>
                </c:pt>
                <c:pt idx="10">
                  <c:v>2.3472239094435291E-4</c:v>
                </c:pt>
                <c:pt idx="11">
                  <c:v>2.6415233682814884E-4</c:v>
                </c:pt>
                <c:pt idx="12">
                  <c:v>2.9684093528173377E-4</c:v>
                </c:pt>
                <c:pt idx="13">
                  <c:v>3.330907121973435E-4</c:v>
                </c:pt>
                <c:pt idx="14">
                  <c:v>3.7322493625621483E-4</c:v>
                </c:pt>
                <c:pt idx="15">
                  <c:v>4.1758816292470285E-4</c:v>
                </c:pt>
                <c:pt idx="16">
                  <c:v>4.6654668088228792E-4</c:v>
                </c:pt>
                <c:pt idx="17">
                  <c:v>5.2048884502192661E-4</c:v>
                </c:pt>
                <c:pt idx="18">
                  <c:v>5.7982527948518333E-4</c:v>
                </c:pt>
                <c:pt idx="19">
                  <c:v>6.4498893363893145E-4</c:v>
                </c:pt>
                <c:pt idx="20">
                  <c:v>7.1643497348921259E-4</c:v>
                </c:pt>
                <c:pt idx="21">
                  <c:v>7.9464049078358998E-4</c:v>
                </c:pt>
                <c:pt idx="22">
                  <c:v>8.8010401199849545E-4</c:v>
                </c:pt>
                <c:pt idx="23">
                  <c:v>9.7334478956485459E-4</c:v>
                </c:pt>
                <c:pt idx="24">
                  <c:v>1.0749018580750711E-3</c:v>
                </c:pt>
                <c:pt idx="25">
                  <c:v>1.1853328388575762E-3</c:v>
                </c:pt>
                <c:pt idx="26">
                  <c:v>1.3052124772200359E-3</c:v>
                </c:pt>
                <c:pt idx="27">
                  <c:v>1.4351308978656019E-3</c:v>
                </c:pt>
                <c:pt idx="28">
                  <c:v>1.575691565491836E-3</c:v>
                </c:pt>
                <c:pt idx="29">
                  <c:v>1.727508939399945E-3</c:v>
                </c:pt>
                <c:pt idx="30">
                  <c:v>1.8912058130795739E-3</c:v>
                </c:pt>
                <c:pt idx="31">
                  <c:v>2.0674103321943783E-3</c:v>
                </c:pt>
                <c:pt idx="32">
                  <c:v>2.2567526871742653E-3</c:v>
                </c:pt>
                <c:pt idx="33">
                  <c:v>2.4598614797144407E-3</c:v>
                </c:pt>
                <c:pt idx="34">
                  <c:v>2.6773597658771653E-3</c:v>
                </c:pt>
                <c:pt idx="35">
                  <c:v>2.9098607821711913E-3</c:v>
                </c:pt>
                <c:pt idx="36">
                  <c:v>3.1579633649223156E-3</c:v>
                </c:pt>
                <c:pt idx="37">
                  <c:v>3.4222470774162165E-3</c:v>
                </c:pt>
                <c:pt idx="38">
                  <c:v>3.7032670636554374E-3</c:v>
                </c:pt>
                <c:pt idx="39">
                  <c:v>4.0015486520835145E-3</c:v>
                </c:pt>
                <c:pt idx="40">
                  <c:v>4.3175817372427521E-3</c:v>
                </c:pt>
                <c:pt idx="41">
                  <c:v>4.6518149719935054E-3</c:v>
                </c:pt>
                <c:pt idx="42">
                  <c:v>5.0046498075732842E-3</c:v>
                </c:pt>
                <c:pt idx="43">
                  <c:v>5.3764344233492292E-3</c:v>
                </c:pt>
                <c:pt idx="44">
                  <c:v>5.7674575925496302E-3</c:v>
                </c:pt>
                <c:pt idx="45">
                  <c:v>6.1779425344780422E-3</c:v>
                </c:pt>
                <c:pt idx="46">
                  <c:v>6.608040807643642E-3</c:v>
                </c:pt>
                <c:pt idx="47">
                  <c:v>7.0578263018091286E-3</c:v>
                </c:pt>
                <c:pt idx="48">
                  <c:v>7.5272893900877325E-3</c:v>
                </c:pt>
                <c:pt idx="49">
                  <c:v>8.0163313048402709E-3</c:v>
                </c:pt>
                <c:pt idx="50">
                  <c:v>8.5247588031603268E-3</c:v>
                </c:pt>
                <c:pt idx="51">
                  <c:v>9.0522791891227625E-3</c:v>
                </c:pt>
                <c:pt idx="52">
                  <c:v>9.5984957606462494E-3</c:v>
                </c:pt>
                <c:pt idx="53">
                  <c:v>1.0162903748727454E-2</c:v>
                </c:pt>
                <c:pt idx="54">
                  <c:v>1.0744886815895919E-2</c:v>
                </c:pt>
                <c:pt idx="55">
                  <c:v>1.1343714178975112E-2</c:v>
                </c:pt>
                <c:pt idx="56">
                  <c:v>1.1958538418588099E-2</c:v>
                </c:pt>
                <c:pt idx="57">
                  <c:v>1.2588394034299191E-2</c:v>
                </c:pt>
                <c:pt idx="58">
                  <c:v>1.3232196799830682E-2</c:v>
                </c:pt>
                <c:pt idx="59">
                  <c:v>1.3888743967445121E-2</c:v>
                </c:pt>
                <c:pt idx="60">
                  <c:v>1.4556715364361265E-2</c:v>
                </c:pt>
                <c:pt idx="61">
                  <c:v>1.5234675417011827E-2</c:v>
                </c:pt>
                <c:pt idx="62">
                  <c:v>1.5921076131105091E-2</c:v>
                </c:pt>
                <c:pt idx="63">
                  <c:v>1.6614261046885397E-2</c:v>
                </c:pt>
                <c:pt idx="64">
                  <c:v>1.7312470179778282E-2</c:v>
                </c:pt>
                <c:pt idx="65">
                  <c:v>1.8013845946848024E-2</c:v>
                </c:pt>
                <c:pt idx="66">
                  <c:v>1.8716440069292715E-2</c:v>
                </c:pt>
                <c:pt idx="67">
                  <c:v>1.9418221430671363E-2</c:v>
                </c:pt>
                <c:pt idx="68">
                  <c:v>2.0117084859825246E-2</c:v>
                </c:pt>
                <c:pt idx="69">
                  <c:v>2.0810860796655985E-2</c:v>
                </c:pt>
                <c:pt idx="70">
                  <c:v>2.1497325788196651E-2</c:v>
                </c:pt>
                <c:pt idx="71">
                  <c:v>2.2174213751905116E-2</c:v>
                </c:pt>
                <c:pt idx="72">
                  <c:v>2.2839227932967714E-2</c:v>
                </c:pt>
                <c:pt idx="73">
                  <c:v>2.3490053472774688E-2</c:v>
                </c:pt>
                <c:pt idx="74">
                  <c:v>2.4124370496760444E-2</c:v>
                </c:pt>
                <c:pt idx="75">
                  <c:v>2.4739867621632296E-2</c:v>
                </c:pt>
                <c:pt idx="76">
                  <c:v>2.5334255774773419E-2</c:v>
                </c:pt>
                <c:pt idx="77">
                  <c:v>2.5905282212422356E-2</c:v>
                </c:pt>
                <c:pt idx="78">
                  <c:v>2.6450744618213048E-2</c:v>
                </c:pt>
                <c:pt idx="79">
                  <c:v>2.6968505159903663E-2</c:v>
                </c:pt>
                <c:pt idx="80">
                  <c:v>2.7456504379709385E-2</c:v>
                </c:pt>
                <c:pt idx="81">
                  <c:v>2.7912774792647768E-2</c:v>
                </c:pt>
                <c:pt idx="82">
                  <c:v>2.8335454067748223E-2</c:v>
                </c:pt>
                <c:pt idx="83">
                  <c:v>2.8722797668894007E-2</c:v>
                </c:pt>
                <c:pt idx="84">
                  <c:v>2.907319083545792E-2</c:v>
                </c:pt>
                <c:pt idx="85">
                  <c:v>2.938515978774265E-2</c:v>
                </c:pt>
                <c:pt idx="86">
                  <c:v>2.9657382048502927E-2</c:v>
                </c:pt>
                <c:pt idx="87">
                  <c:v>2.9888695779447472E-2</c:v>
                </c:pt>
                <c:pt idx="88">
                  <c:v>3.0078108040511396E-2</c:v>
                </c:pt>
                <c:pt idx="89">
                  <c:v>3.022480188975234E-2</c:v>
                </c:pt>
                <c:pt idx="90">
                  <c:v>3.0328142252836303E-2</c:v>
                </c:pt>
                <c:pt idx="91">
                  <c:v>3.0387680503104704E-2</c:v>
                </c:pt>
                <c:pt idx="92">
                  <c:v>3.040315770600235E-2</c:v>
                </c:pt>
                <c:pt idx="93">
                  <c:v>3.0374506495033468E-2</c:v>
                </c:pt>
                <c:pt idx="94">
                  <c:v>3.0301851560227421E-2</c:v>
                </c:pt>
                <c:pt idx="95">
                  <c:v>3.0185508744158054E-2</c:v>
                </c:pt>
                <c:pt idx="96">
                  <c:v>3.002598275468726E-2</c:v>
                </c:pt>
                <c:pt idx="97">
                  <c:v>2.9823963517610994E-2</c:v>
                </c:pt>
                <c:pt idx="98">
                  <c:v>2.9580321206091151E-2</c:v>
                </c:pt>
                <c:pt idx="99">
                  <c:v>2.9296099996983016E-2</c:v>
                </c:pt>
                <c:pt idx="100">
                  <c:v>2.8972510616745023E-2</c:v>
                </c:pt>
                <c:pt idx="101">
                  <c:v>2.8610921751385542E-2</c:v>
                </c:pt>
                <c:pt idx="102">
                  <c:v>2.8212850405714324E-2</c:v>
                </c:pt>
                <c:pt idx="103">
                  <c:v>2.777995130689101E-2</c:v>
                </c:pt>
                <c:pt idx="104">
                  <c:v>2.7314005455786033E-2</c:v>
                </c:pt>
                <c:pt idx="105">
                  <c:v>2.6816907936893071E-2</c:v>
                </c:pt>
                <c:pt idx="106">
                  <c:v>2.6290655103381036E-2</c:v>
                </c:pt>
                <c:pt idx="107">
                  <c:v>2.5737331258291442E-2</c:v>
                </c:pt>
                <c:pt idx="108">
                  <c:v>2.5159094955840212E-2</c:v>
                </c:pt>
                <c:pt idx="109">
                  <c:v>2.4558165048258123E-2</c:v>
                </c:pt>
                <c:pt idx="110">
                  <c:v>2.393680660361109E-2</c:v>
                </c:pt>
                <c:pt idx="111">
                  <c:v>2.3297316818609123E-2</c:v>
                </c:pt>
                <c:pt idx="112">
                  <c:v>2.2642011047591507E-2</c:v>
                </c:pt>
                <c:pt idx="113">
                  <c:v>2.1973209064733538E-2</c:v>
                </c:pt>
                <c:pt idx="114">
                  <c:v>2.1293221671143267E-2</c:v>
                </c:pt>
                <c:pt idx="115">
                  <c:v>2.0604337752006034E-2</c:v>
                </c:pt>
                <c:pt idx="116">
                  <c:v>1.9908811881405124E-2</c:v>
                </c:pt>
                <c:pt idx="117">
                  <c:v>1.9208852564024638E-2</c:v>
                </c:pt>
                <c:pt idx="118">
                  <c:v>1.8506611193760823E-2</c:v>
                </c:pt>
                <c:pt idx="119">
                  <c:v>1.7804171799472333E-2</c:v>
                </c:pt>
                <c:pt idx="120">
                  <c:v>1.7103541637834136E-2</c:v>
                </c:pt>
                <c:pt idx="121">
                  <c:v>1.6406642682671738E-2</c:v>
                </c:pt>
                <c:pt idx="122">
                  <c:v>1.5715304049389377E-2</c:v>
                </c:pt>
                <c:pt idx="123">
                  <c:v>1.503125538231152E-2</c:v>
                </c:pt>
                <c:pt idx="124">
                  <c:v>1.4356121222071293E-2</c:v>
                </c:pt>
                <c:pt idx="125">
                  <c:v>1.3691416359734141E-2</c:v>
                </c:pt>
                <c:pt idx="126">
                  <c:v>1.3038542174263194E-2</c:v>
                </c:pt>
                <c:pt idx="127">
                  <c:v>1.2398783940328445E-2</c:v>
                </c:pt>
                <c:pt idx="128">
                  <c:v>1.1773309084435272E-2</c:v>
                </c:pt>
                <c:pt idx="129">
                  <c:v>1.1163166358988246E-2</c:v>
                </c:pt>
                <c:pt idx="130">
                  <c:v>1.0569285896288916E-2</c:v>
                </c:pt>
                <c:pt idx="131">
                  <c:v>9.9924800976515498E-3</c:v>
                </c:pt>
                <c:pt idx="132">
                  <c:v>9.4334453068561867E-3</c:v>
                </c:pt>
                <c:pt idx="133">
                  <c:v>8.8927642120759116E-3</c:v>
                </c:pt>
                <c:pt idx="134">
                  <c:v>8.3709089162327492E-3</c:v>
                </c:pt>
                <c:pt idx="135">
                  <c:v>7.8682446124595552E-3</c:v>
                </c:pt>
                <c:pt idx="136">
                  <c:v>7.3850337989643288E-3</c:v>
                </c:pt>
                <c:pt idx="137">
                  <c:v>6.9214409660885851E-3</c:v>
                </c:pt>
                <c:pt idx="138">
                  <c:v>6.47753768769096E-3</c:v>
                </c:pt>
                <c:pt idx="139">
                  <c:v>6.0533080491290102E-3</c:v>
                </c:pt>
                <c:pt idx="140">
                  <c:v>5.6486543450064161E-3</c:v>
                </c:pt>
                <c:pt idx="141">
                  <c:v>5.2634029814407944E-3</c:v>
                </c:pt>
                <c:pt idx="142">
                  <c:v>4.8973105198255873E-3</c:v>
                </c:pt>
                <c:pt idx="143">
                  <c:v>4.5500698018390929E-3</c:v>
                </c:pt>
                <c:pt idx="144">
                  <c:v>4.2213160987223837E-3</c:v>
                </c:pt>
                <c:pt idx="145">
                  <c:v>3.9106332315314834E-3</c:v>
                </c:pt>
                <c:pt idx="146">
                  <c:v>3.6175596130931971E-3</c:v>
                </c:pt>
                <c:pt idx="147">
                  <c:v>3.3415941666832829E-3</c:v>
                </c:pt>
                <c:pt idx="148">
                  <c:v>3.0822020809279402E-3</c:v>
                </c:pt>
                <c:pt idx="149">
                  <c:v>2.8388203650342326E-3</c:v>
                </c:pt>
                <c:pt idx="150">
                  <c:v>2.6108631731152155E-3</c:v>
                </c:pt>
                <c:pt idx="151">
                  <c:v>2.3977268710286353E-3</c:v>
                </c:pt>
                <c:pt idx="152">
                  <c:v>2.1987948237364289E-3</c:v>
                </c:pt>
                <c:pt idx="153">
                  <c:v>2.0134418856631768E-3</c:v>
                </c:pt>
                <c:pt idx="154">
                  <c:v>1.8410385808390072E-3</c:v>
                </c:pt>
                <c:pt idx="155">
                  <c:v>1.6809549637151217E-3</c:v>
                </c:pt>
                <c:pt idx="156">
                  <c:v>1.5325641554041018E-3</c:v>
                </c:pt>
                <c:pt idx="157">
                  <c:v>1.395245553693743E-3</c:v>
                </c:pt>
                <c:pt idx="158">
                  <c:v>1.2683877184906215E-3</c:v>
                </c:pt>
                <c:pt idx="159">
                  <c:v>1.1513909373511433E-3</c:v>
                </c:pt>
                <c:pt idx="160">
                  <c:v>1.0436694784432586E-3</c:v>
                </c:pt>
                <c:pt idx="161">
                  <c:v>9.4465354064568214E-4</c:v>
                </c:pt>
                <c:pt idx="162">
                  <c:v>8.5379091253313835E-4</c:v>
                </c:pt>
                <c:pt idx="163">
                  <c:v>7.7054835371986169E-4</c:v>
                </c:pt>
                <c:pt idx="164">
                  <c:v>6.9441271344737685E-4</c:v>
                </c:pt>
                <c:pt idx="165">
                  <c:v>6.2489180241817068E-4</c:v>
                </c:pt>
                <c:pt idx="166">
                  <c:v>5.6151503470878842E-4</c:v>
                </c:pt>
                <c:pt idx="167">
                  <c:v>5.0383385716129948E-4</c:v>
                </c:pt>
                <c:pt idx="168">
                  <c:v>4.5142198397014091E-4</c:v>
                </c:pt>
                <c:pt idx="169">
                  <c:v>4.0387545427261366E-4</c:v>
                </c:pt>
                <c:pt idx="170">
                  <c:v>3.6081253043758249E-4</c:v>
                </c:pt>
                <c:pt idx="171">
                  <c:v>3.2187345445045196E-4</c:v>
                </c:pt>
                <c:pt idx="172">
                  <c:v>2.8672007933579761E-4</c:v>
                </c:pt>
                <c:pt idx="173">
                  <c:v>2.5503539196458164E-4</c:v>
                </c:pt>
                <c:pt idx="174">
                  <c:v>2.2652294288247825E-4</c:v>
                </c:pt>
                <c:pt idx="175">
                  <c:v>2.0090619799077277E-4</c:v>
                </c:pt>
                <c:pt idx="176">
                  <c:v>1.7792782603168737E-4</c:v>
                </c:pt>
                <c:pt idx="177">
                  <c:v>1.5734893489486668E-4</c:v>
                </c:pt>
                <c:pt idx="178">
                  <c:v>1.3894826878877502E-4</c:v>
                </c:pt>
                <c:pt idx="179">
                  <c:v>1.2252137732616139E-4</c:v>
                </c:pt>
                <c:pt idx="180">
                  <c:v>1.0787976657115395E-4</c:v>
                </c:pt>
                <c:pt idx="181">
                  <c:v>9.4850041100107694E-5</c:v>
                </c:pt>
                <c:pt idx="182">
                  <c:v>8.3273045150504294E-5</c:v>
                </c:pt>
                <c:pt idx="183">
                  <c:v>7.3003009981918482E-5</c:v>
                </c:pt>
                <c:pt idx="184">
                  <c:v>6.3906713658696843E-5</c:v>
                </c:pt>
                <c:pt idx="185">
                  <c:v>5.5862658592407201E-5</c:v>
                </c:pt>
                <c:pt idx="186">
                  <c:v>4.8760271358797426E-5</c:v>
                </c:pt>
                <c:pt idx="187">
                  <c:v>4.2499128533085238E-5</c:v>
                </c:pt>
                <c:pt idx="188">
                  <c:v>3.6988211571816008E-5</c:v>
                </c:pt>
                <c:pt idx="189">
                  <c:v>3.2145193111087727E-5</c:v>
                </c:pt>
                <c:pt idx="190">
                  <c:v>2.7895756450450818E-5</c:v>
                </c:pt>
                <c:pt idx="191">
                  <c:v>2.4172949449175501E-5</c:v>
                </c:pt>
                <c:pt idx="192">
                  <c:v>2.0916573575982931E-5</c:v>
                </c:pt>
                <c:pt idx="193">
                  <c:v>1.8072608423249176E-5</c:v>
                </c:pt>
                <c:pt idx="194">
                  <c:v>1.5592671620044829E-5</c:v>
                </c:pt>
                <c:pt idx="195">
                  <c:v>1.3433513752657683E-5</c:v>
                </c:pt>
                <c:pt idx="196">
                  <c:v>1.1556547623590623E-5</c:v>
                </c:pt>
                <c:pt idx="197">
                  <c:v>9.9274109473069436E-6</c:v>
                </c:pt>
                <c:pt idx="198">
                  <c:v>8.5155613898988441E-6</c:v>
                </c:pt>
                <c:pt idx="199">
                  <c:v>7.2939027069668161E-6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72-48BE-8499-C777395DD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860976"/>
        <c:axId val="557850416"/>
      </c:scatterChart>
      <c:valAx>
        <c:axId val="557860976"/>
        <c:scaling>
          <c:orientation val="minMax"/>
          <c:max val="1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850416"/>
        <c:crosses val="autoZero"/>
        <c:crossBetween val="midCat"/>
        <c:majorUnit val="7"/>
      </c:valAx>
      <c:valAx>
        <c:axId val="55785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86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410671</xdr:colOff>
      <xdr:row>0</xdr:row>
      <xdr:rowOff>0</xdr:rowOff>
    </xdr:from>
    <xdr:to>
      <xdr:col>27</xdr:col>
      <xdr:colOff>105871</xdr:colOff>
      <xdr:row>14</xdr:row>
      <xdr:rowOff>193430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876508-2034-9053-C46C-25153F5C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599048</xdr:colOff>
      <xdr:row>0</xdr:row>
      <xdr:rowOff>7620</xdr:rowOff>
    </xdr:from>
    <xdr:to>
      <xdr:col>19</xdr:col>
      <xdr:colOff>294248</xdr:colOff>
      <xdr:row>15</xdr:row>
      <xdr:rowOff>4102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03C8DC8-1BA5-5AE9-185F-2817AFF79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507611</xdr:colOff>
      <xdr:row>4</xdr:row>
      <xdr:rowOff>4763</xdr:rowOff>
    </xdr:from>
    <xdr:to>
      <xdr:col>15</xdr:col>
      <xdr:colOff>507611</xdr:colOff>
      <xdr:row>13</xdr:row>
      <xdr:rowOff>58463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F493F2E-4567-6A1D-10B7-13A8E679A598}"/>
            </a:ext>
          </a:extLst>
        </xdr:cNvPr>
        <xdr:cNvCxnSpPr/>
      </xdr:nvCxnSpPr>
      <xdr:spPr>
        <a:xfrm>
          <a:off x="12183796" y="743317"/>
          <a:ext cx="0" cy="1718377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84925</xdr:colOff>
      <xdr:row>7</xdr:row>
      <xdr:rowOff>178117</xdr:rowOff>
    </xdr:from>
    <xdr:to>
      <xdr:col>15</xdr:col>
      <xdr:colOff>84925</xdr:colOff>
      <xdr:row>13</xdr:row>
      <xdr:rowOff>63817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666CC7E6-B8CB-463E-8FB0-4957D34E33A2}"/>
            </a:ext>
          </a:extLst>
        </xdr:cNvPr>
        <xdr:cNvCxnSpPr/>
      </xdr:nvCxnSpPr>
      <xdr:spPr>
        <a:xfrm>
          <a:off x="11761110" y="1461794"/>
          <a:ext cx="0" cy="1005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333233</xdr:colOff>
      <xdr:row>7</xdr:row>
      <xdr:rowOff>175260</xdr:rowOff>
    </xdr:from>
    <xdr:to>
      <xdr:col>16</xdr:col>
      <xdr:colOff>333233</xdr:colOff>
      <xdr:row>13</xdr:row>
      <xdr:rowOff>60960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9BF34020-F113-48D4-960E-4E5D9D473820}"/>
            </a:ext>
          </a:extLst>
        </xdr:cNvPr>
        <xdr:cNvCxnSpPr/>
      </xdr:nvCxnSpPr>
      <xdr:spPr>
        <a:xfrm>
          <a:off x="12619018" y="1458937"/>
          <a:ext cx="0" cy="1005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336605</xdr:colOff>
      <xdr:row>4</xdr:row>
      <xdr:rowOff>0</xdr:rowOff>
    </xdr:from>
    <xdr:to>
      <xdr:col>23</xdr:col>
      <xdr:colOff>336605</xdr:colOff>
      <xdr:row>13</xdr:row>
      <xdr:rowOff>75680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39BC5F6-16C8-45D9-8B24-74CAD0F3F7CE}"/>
            </a:ext>
          </a:extLst>
        </xdr:cNvPr>
        <xdr:cNvCxnSpPr/>
      </xdr:nvCxnSpPr>
      <xdr:spPr>
        <a:xfrm>
          <a:off x="16889590" y="738554"/>
          <a:ext cx="0" cy="1740357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535242</xdr:colOff>
      <xdr:row>7</xdr:row>
      <xdr:rowOff>174086</xdr:rowOff>
    </xdr:from>
    <xdr:to>
      <xdr:col>22</xdr:col>
      <xdr:colOff>535242</xdr:colOff>
      <xdr:row>13</xdr:row>
      <xdr:rowOff>69310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98531D04-3E38-4C4D-A737-7999D8C2360A}"/>
            </a:ext>
          </a:extLst>
        </xdr:cNvPr>
        <xdr:cNvCxnSpPr/>
      </xdr:nvCxnSpPr>
      <xdr:spPr>
        <a:xfrm>
          <a:off x="16478627" y="1457763"/>
          <a:ext cx="0" cy="101477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138775</xdr:colOff>
      <xdr:row>7</xdr:row>
      <xdr:rowOff>171229</xdr:rowOff>
    </xdr:from>
    <xdr:to>
      <xdr:col>24</xdr:col>
      <xdr:colOff>138775</xdr:colOff>
      <xdr:row>13</xdr:row>
      <xdr:rowOff>66453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72293744-C759-4345-8844-8917441F76E3}"/>
            </a:ext>
          </a:extLst>
        </xdr:cNvPr>
        <xdr:cNvCxnSpPr/>
      </xdr:nvCxnSpPr>
      <xdr:spPr>
        <a:xfrm>
          <a:off x="17301360" y="1454906"/>
          <a:ext cx="0" cy="101477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zoomScale="130" zoomScaleNormal="130" workbookViewId="0">
      <selection activeCell="K9" sqref="K9"/>
    </sheetView>
  </sheetViews>
  <sheetFormatPr baseColWidth="10" defaultColWidth="8.88671875" defaultRowHeight="14.4" x14ac:dyDescent="0.3"/>
  <cols>
    <col min="1" max="1" width="4" bestFit="1" customWidth="1"/>
    <col min="2" max="2" width="11.6640625" bestFit="1" customWidth="1"/>
    <col min="3" max="3" width="11" bestFit="1" customWidth="1"/>
    <col min="4" max="4" width="23" bestFit="1" customWidth="1"/>
    <col min="5" max="5" width="12.109375" bestFit="1" customWidth="1"/>
    <col min="6" max="6" width="17" bestFit="1" customWidth="1"/>
    <col min="7" max="7" width="3.5546875" customWidth="1"/>
    <col min="8" max="8" width="22.44140625" bestFit="1" customWidth="1"/>
    <col min="9" max="9" width="12" bestFit="1" customWidth="1"/>
  </cols>
  <sheetData>
    <row r="1" spans="1:10" ht="15" thickBot="1" x14ac:dyDescent="0.35">
      <c r="A1" s="9" t="s">
        <v>0</v>
      </c>
      <c r="B1" s="9" t="s">
        <v>1</v>
      </c>
      <c r="C1" s="32" t="s">
        <v>11</v>
      </c>
      <c r="D1" s="32" t="s">
        <v>12</v>
      </c>
      <c r="E1" s="39" t="s">
        <v>13</v>
      </c>
      <c r="F1" s="39" t="s">
        <v>14</v>
      </c>
      <c r="G1" s="1"/>
      <c r="H1" s="2" t="s">
        <v>2</v>
      </c>
      <c r="I1" s="2" t="s">
        <v>3</v>
      </c>
    </row>
    <row r="2" spans="1:10" x14ac:dyDescent="0.3">
      <c r="A2" s="13">
        <v>1</v>
      </c>
      <c r="B2" s="14">
        <v>84</v>
      </c>
      <c r="C2" s="33">
        <f>$I$3-(3.5*$I$4)</f>
        <v>73.547659180394589</v>
      </c>
      <c r="D2" s="34">
        <f>_xlfn.NORM.DIST(C2, $I$3, $I$4, FALSE)</f>
        <v>6.6507714001683534E-5</v>
      </c>
      <c r="E2" s="40">
        <f>(C2- $I$3)/ $I$4</f>
        <v>-3.5</v>
      </c>
      <c r="F2" s="41">
        <f>_xlfn.NORM.S.DIST(E2, FALSE)</f>
        <v>8.7268269504576015E-4</v>
      </c>
      <c r="H2" s="3" t="s">
        <v>4</v>
      </c>
      <c r="I2" s="4">
        <f>COUNT(B2:B201)</f>
        <v>200</v>
      </c>
    </row>
    <row r="3" spans="1:10" x14ac:dyDescent="0.3">
      <c r="A3" s="15">
        <v>2</v>
      </c>
      <c r="B3" s="12">
        <v>90.7</v>
      </c>
      <c r="C3" s="35">
        <f>C2+0.5</f>
        <v>74.047659180394589</v>
      </c>
      <c r="D3" s="36">
        <f t="shared" ref="D3:D66" si="0">_xlfn.NORM.DIST(C3, $I$3, $I$4, FALSE)</f>
        <v>7.5941291972130863E-5</v>
      </c>
      <c r="E3" s="42">
        <f t="shared" ref="E3:E66" si="1">(C3- $I$3)/ $I$4</f>
        <v>-3.4618946758201754</v>
      </c>
      <c r="F3" s="43">
        <f t="shared" ref="F2:F33" si="2">_xlfn.NORM.S.DIST(E3, FALSE)</f>
        <v>9.9646563317179297E-4</v>
      </c>
      <c r="H3" s="10" t="s">
        <v>5</v>
      </c>
      <c r="I3" s="11">
        <f>AVERAGE(B2:B201)</f>
        <v>119.47300000000001</v>
      </c>
    </row>
    <row r="4" spans="1:10" x14ac:dyDescent="0.3">
      <c r="A4" s="15">
        <v>3</v>
      </c>
      <c r="B4" s="12">
        <v>94.1</v>
      </c>
      <c r="C4" s="35">
        <f t="shared" ref="C4:C67" si="3">C3+0.5</f>
        <v>74.547659180394589</v>
      </c>
      <c r="D4" s="36">
        <f t="shared" si="0"/>
        <v>8.6587129008684381E-5</v>
      </c>
      <c r="E4" s="42">
        <f t="shared" si="1"/>
        <v>-3.4237893516403504</v>
      </c>
      <c r="F4" s="43">
        <f t="shared" si="2"/>
        <v>1.1361552600899925E-3</v>
      </c>
      <c r="H4" s="10" t="s">
        <v>6</v>
      </c>
      <c r="I4" s="11">
        <f>_xlfn.STDEV.S(B2:B201)</f>
        <v>13.121525948458693</v>
      </c>
    </row>
    <row r="5" spans="1:10" x14ac:dyDescent="0.3">
      <c r="A5" s="15">
        <v>4</v>
      </c>
      <c r="B5" s="12">
        <v>94.7</v>
      </c>
      <c r="C5" s="35">
        <f t="shared" si="3"/>
        <v>75.047659180394589</v>
      </c>
      <c r="D5" s="36">
        <f t="shared" si="0"/>
        <v>9.8582106951340266E-5</v>
      </c>
      <c r="E5" s="42">
        <f t="shared" si="1"/>
        <v>-3.3856840274605258</v>
      </c>
      <c r="F5" s="43">
        <f t="shared" si="2"/>
        <v>1.2935476744157415E-3</v>
      </c>
      <c r="H5" s="5" t="s">
        <v>7</v>
      </c>
      <c r="I5" s="6">
        <f>_xlfn.VAR.S(B2:B201)</f>
        <v>172.17444321607479</v>
      </c>
    </row>
    <row r="6" spans="1:10" x14ac:dyDescent="0.3">
      <c r="A6" s="15">
        <v>5</v>
      </c>
      <c r="B6" s="12">
        <v>94.8</v>
      </c>
      <c r="C6" s="35">
        <f t="shared" si="3"/>
        <v>75.547659180394589</v>
      </c>
      <c r="D6" s="36">
        <f t="shared" si="0"/>
        <v>1.1207590373036837E-4</v>
      </c>
      <c r="E6" s="42">
        <f t="shared" si="1"/>
        <v>-3.3475787032807012</v>
      </c>
      <c r="F6" s="43">
        <f t="shared" si="2"/>
        <v>1.470606878994987E-3</v>
      </c>
      <c r="H6" s="5" t="s">
        <v>8</v>
      </c>
      <c r="I6" s="6">
        <f>MIN(B2:B201)</f>
        <v>84</v>
      </c>
    </row>
    <row r="7" spans="1:10" x14ac:dyDescent="0.3">
      <c r="A7" s="15">
        <v>6</v>
      </c>
      <c r="B7" s="12">
        <v>94.9</v>
      </c>
      <c r="C7" s="35">
        <f t="shared" si="3"/>
        <v>76.047659180394589</v>
      </c>
      <c r="D7" s="36">
        <f t="shared" si="0"/>
        <v>1.2723183789087317E-4</v>
      </c>
      <c r="E7" s="42">
        <f t="shared" si="1"/>
        <v>-3.3094733791008766</v>
      </c>
      <c r="F7" s="43">
        <f t="shared" si="2"/>
        <v>1.6694758623551822E-3</v>
      </c>
      <c r="H7" s="5" t="s">
        <v>9</v>
      </c>
      <c r="I7" s="6">
        <f>MAX(B2:B201)</f>
        <v>153</v>
      </c>
    </row>
    <row r="8" spans="1:10" ht="15" thickBot="1" x14ac:dyDescent="0.35">
      <c r="A8" s="15">
        <v>7</v>
      </c>
      <c r="B8" s="12">
        <v>97.9</v>
      </c>
      <c r="C8" s="35">
        <f t="shared" si="3"/>
        <v>76.547659180394589</v>
      </c>
      <c r="D8" s="36">
        <f t="shared" si="0"/>
        <v>1.4422772377797432E-4</v>
      </c>
      <c r="E8" s="42">
        <f t="shared" si="1"/>
        <v>-3.271368054921052</v>
      </c>
      <c r="F8" s="43">
        <f t="shared" si="2"/>
        <v>1.8924878200398227E-3</v>
      </c>
      <c r="H8" s="7" t="s">
        <v>10</v>
      </c>
      <c r="I8" s="8">
        <f>MEDIAN(B2:B201)</f>
        <v>119.25</v>
      </c>
    </row>
    <row r="9" spans="1:10" x14ac:dyDescent="0.3">
      <c r="A9" s="15">
        <v>8</v>
      </c>
      <c r="B9" s="12">
        <v>98.1</v>
      </c>
      <c r="C9" s="35">
        <f t="shared" si="3"/>
        <v>77.047659180394589</v>
      </c>
      <c r="D9" s="36">
        <f t="shared" si="0"/>
        <v>1.6325673090409476E-4</v>
      </c>
      <c r="E9" s="42">
        <f t="shared" si="1"/>
        <v>-3.2332627307412269</v>
      </c>
      <c r="F9" s="43">
        <f t="shared" si="2"/>
        <v>2.1421774308186176E-3</v>
      </c>
    </row>
    <row r="10" spans="1:10" x14ac:dyDescent="0.3">
      <c r="A10" s="15">
        <v>9</v>
      </c>
      <c r="B10" s="12">
        <v>98.3</v>
      </c>
      <c r="C10" s="35">
        <f t="shared" si="3"/>
        <v>77.547659180394589</v>
      </c>
      <c r="D10" s="36">
        <f t="shared" si="0"/>
        <v>1.8452824009395938E-4</v>
      </c>
      <c r="E10" s="42">
        <f t="shared" si="1"/>
        <v>-3.1951574065614023</v>
      </c>
      <c r="F10" s="43">
        <f t="shared" si="2"/>
        <v>2.4212920906163038E-3</v>
      </c>
    </row>
    <row r="11" spans="1:10" x14ac:dyDescent="0.3">
      <c r="A11" s="15">
        <v>10</v>
      </c>
      <c r="B11" s="12">
        <v>98.3</v>
      </c>
      <c r="C11" s="35">
        <f t="shared" si="3"/>
        <v>78.047659180394589</v>
      </c>
      <c r="D11" s="36">
        <f t="shared" si="0"/>
        <v>2.082686880434623E-4</v>
      </c>
      <c r="E11" s="42">
        <f t="shared" si="1"/>
        <v>-3.1570520823815778</v>
      </c>
      <c r="F11" s="43">
        <f t="shared" si="2"/>
        <v>2.7328029944137392E-3</v>
      </c>
    </row>
    <row r="12" spans="1:10" x14ac:dyDescent="0.3">
      <c r="A12" s="15">
        <v>11</v>
      </c>
      <c r="B12" s="12">
        <v>99.3</v>
      </c>
      <c r="C12" s="35">
        <f t="shared" si="3"/>
        <v>78.547659180394589</v>
      </c>
      <c r="D12" s="36">
        <f t="shared" si="0"/>
        <v>2.3472239094435291E-4</v>
      </c>
      <c r="E12" s="42">
        <f t="shared" si="1"/>
        <v>-3.1189467582017532</v>
      </c>
      <c r="F12" s="43">
        <f t="shared" si="2"/>
        <v>3.0799159434605925E-3</v>
      </c>
      <c r="J12" s="18"/>
    </row>
    <row r="13" spans="1:10" x14ac:dyDescent="0.3">
      <c r="A13" s="15">
        <v>12</v>
      </c>
      <c r="B13" s="12">
        <v>99.5</v>
      </c>
      <c r="C13" s="35">
        <f t="shared" si="3"/>
        <v>79.047659180394589</v>
      </c>
      <c r="D13" s="36">
        <f t="shared" si="0"/>
        <v>2.6415233682814884E-4</v>
      </c>
      <c r="E13" s="42">
        <f t="shared" si="1"/>
        <v>-3.0808414340219286</v>
      </c>
      <c r="F13" s="43">
        <f t="shared" si="2"/>
        <v>3.4660817420365561E-3</v>
      </c>
      <c r="H13" s="22" t="s">
        <v>16</v>
      </c>
      <c r="I13" s="23"/>
      <c r="J13" s="19"/>
    </row>
    <row r="14" spans="1:10" x14ac:dyDescent="0.3">
      <c r="A14" s="15">
        <v>13</v>
      </c>
      <c r="B14" s="12">
        <v>100.2</v>
      </c>
      <c r="C14" s="35">
        <f t="shared" si="3"/>
        <v>79.547659180394589</v>
      </c>
      <c r="D14" s="36">
        <f t="shared" si="0"/>
        <v>2.9684093528173377E-4</v>
      </c>
      <c r="E14" s="42">
        <f t="shared" si="1"/>
        <v>-3.0427361098421035</v>
      </c>
      <c r="F14" s="43">
        <f t="shared" si="2"/>
        <v>3.895006034864017E-3</v>
      </c>
      <c r="H14" s="24" t="s">
        <v>15</v>
      </c>
      <c r="I14" s="25"/>
      <c r="J14" s="19"/>
    </row>
    <row r="15" spans="1:10" x14ac:dyDescent="0.3">
      <c r="A15" s="15">
        <v>14</v>
      </c>
      <c r="B15" s="12">
        <v>100.5</v>
      </c>
      <c r="C15" s="35">
        <f t="shared" si="3"/>
        <v>80.047659180394589</v>
      </c>
      <c r="D15" s="36">
        <f t="shared" si="0"/>
        <v>3.330907121973435E-4</v>
      </c>
      <c r="E15" s="42">
        <f t="shared" si="1"/>
        <v>-3.0046307856622789</v>
      </c>
      <c r="F15" s="43">
        <f t="shared" si="2"/>
        <v>4.3706584232880291E-3</v>
      </c>
      <c r="H15" s="26"/>
      <c r="I15" s="27"/>
      <c r="J15" s="19"/>
    </row>
    <row r="16" spans="1:10" x14ac:dyDescent="0.3">
      <c r="A16" s="15">
        <v>15</v>
      </c>
      <c r="B16" s="12">
        <v>100.8</v>
      </c>
      <c r="C16" s="35">
        <f t="shared" si="3"/>
        <v>80.547659180394589</v>
      </c>
      <c r="D16" s="36">
        <f t="shared" si="0"/>
        <v>3.7322493625621483E-4</v>
      </c>
      <c r="E16" s="42">
        <f t="shared" si="1"/>
        <v>-2.9665254614824543</v>
      </c>
      <c r="F16" s="43">
        <f t="shared" si="2"/>
        <v>4.8972806856977646E-3</v>
      </c>
      <c r="H16" s="19"/>
      <c r="I16" s="19"/>
      <c r="J16" s="19"/>
    </row>
    <row r="17" spans="1:20" x14ac:dyDescent="0.3">
      <c r="A17" s="15">
        <v>16</v>
      </c>
      <c r="B17" s="12">
        <v>100.9</v>
      </c>
      <c r="C17" s="35">
        <f t="shared" si="3"/>
        <v>81.047659180394589</v>
      </c>
      <c r="D17" s="36">
        <f t="shared" si="0"/>
        <v>4.1758816292470285E-4</v>
      </c>
      <c r="E17" s="42">
        <f t="shared" si="1"/>
        <v>-2.9284201373026297</v>
      </c>
      <c r="F17" s="43">
        <f t="shared" si="2"/>
        <v>5.4793939155856853E-3</v>
      </c>
      <c r="H17" s="20" t="s">
        <v>17</v>
      </c>
      <c r="I17" s="31"/>
      <c r="J17" s="31"/>
      <c r="K17" s="21"/>
      <c r="M17" s="46" t="s">
        <v>22</v>
      </c>
      <c r="N17" s="46"/>
      <c r="O17" s="46"/>
      <c r="P17" s="46"/>
      <c r="Q17" s="46"/>
      <c r="R17" s="46"/>
      <c r="S17" s="46"/>
      <c r="T17" s="46"/>
    </row>
    <row r="18" spans="1:20" x14ac:dyDescent="0.3">
      <c r="A18" s="15">
        <v>17</v>
      </c>
      <c r="B18" s="12">
        <v>101.6</v>
      </c>
      <c r="C18" s="35">
        <f t="shared" si="3"/>
        <v>81.547659180394589</v>
      </c>
      <c r="D18" s="36">
        <f t="shared" si="0"/>
        <v>4.6654668088228792E-4</v>
      </c>
      <c r="E18" s="42">
        <f t="shared" si="1"/>
        <v>-2.8903148131228051</v>
      </c>
      <c r="F18" s="43">
        <f t="shared" si="2"/>
        <v>6.1218043793642186E-3</v>
      </c>
      <c r="H18" s="30" t="s">
        <v>20</v>
      </c>
      <c r="I18" s="30"/>
      <c r="J18" s="30"/>
      <c r="K18" s="30"/>
      <c r="M18" s="46"/>
      <c r="N18" s="46"/>
      <c r="O18" s="46"/>
      <c r="P18" s="46"/>
      <c r="Q18" s="46"/>
      <c r="R18" s="46"/>
      <c r="S18" s="46"/>
      <c r="T18" s="46"/>
    </row>
    <row r="19" spans="1:20" x14ac:dyDescent="0.3">
      <c r="A19" s="15">
        <v>18</v>
      </c>
      <c r="B19" s="12">
        <v>101.6</v>
      </c>
      <c r="C19" s="35">
        <f t="shared" si="3"/>
        <v>82.047659180394589</v>
      </c>
      <c r="D19" s="36">
        <f t="shared" si="0"/>
        <v>5.2048884502192661E-4</v>
      </c>
      <c r="E19" s="42">
        <f t="shared" si="1"/>
        <v>-2.8522094889429801</v>
      </c>
      <c r="F19" s="43">
        <f t="shared" si="2"/>
        <v>6.8296078858385055E-3</v>
      </c>
      <c r="H19" s="30"/>
      <c r="I19" s="30"/>
      <c r="J19" s="30"/>
      <c r="K19" s="30"/>
      <c r="M19" s="46"/>
      <c r="N19" s="46"/>
      <c r="O19" s="46"/>
      <c r="P19" s="46"/>
      <c r="Q19" s="46"/>
      <c r="R19" s="46"/>
      <c r="S19" s="46"/>
      <c r="T19" s="46"/>
    </row>
    <row r="20" spans="1:20" x14ac:dyDescent="0.3">
      <c r="A20" s="15">
        <v>19</v>
      </c>
      <c r="B20" s="12">
        <v>102.1</v>
      </c>
      <c r="C20" s="35">
        <f t="shared" si="3"/>
        <v>82.547659180394589</v>
      </c>
      <c r="D20" s="36">
        <f t="shared" si="0"/>
        <v>5.7982527948518333E-4</v>
      </c>
      <c r="E20" s="42">
        <f t="shared" si="1"/>
        <v>-2.8141041647631555</v>
      </c>
      <c r="F20" s="43">
        <f t="shared" si="2"/>
        <v>7.6081924503371466E-3</v>
      </c>
      <c r="H20" s="19"/>
      <c r="I20" s="19"/>
      <c r="J20" s="19"/>
      <c r="M20" s="46"/>
      <c r="N20" s="46"/>
      <c r="O20" s="46"/>
      <c r="P20" s="46"/>
      <c r="Q20" s="46"/>
      <c r="R20" s="46"/>
      <c r="S20" s="46"/>
      <c r="T20" s="46"/>
    </row>
    <row r="21" spans="1:20" x14ac:dyDescent="0.3">
      <c r="A21" s="15">
        <v>20</v>
      </c>
      <c r="B21" s="12">
        <v>102.2</v>
      </c>
      <c r="C21" s="35">
        <f t="shared" si="3"/>
        <v>83.047659180394589</v>
      </c>
      <c r="D21" s="36">
        <f t="shared" si="0"/>
        <v>6.4498893363893145E-4</v>
      </c>
      <c r="E21" s="42">
        <f t="shared" si="1"/>
        <v>-2.7759988405833309</v>
      </c>
      <c r="F21" s="43">
        <f t="shared" si="2"/>
        <v>8.4632390292119393E-3</v>
      </c>
      <c r="H21" s="28" t="s">
        <v>18</v>
      </c>
      <c r="I21" s="28"/>
      <c r="J21" s="28"/>
      <c r="M21" s="46"/>
      <c r="N21" s="46"/>
      <c r="O21" s="46"/>
      <c r="P21" s="46"/>
      <c r="Q21" s="46"/>
      <c r="R21" s="46"/>
      <c r="S21" s="46"/>
      <c r="T21" s="46"/>
    </row>
    <row r="22" spans="1:20" x14ac:dyDescent="0.3">
      <c r="A22" s="15">
        <v>21</v>
      </c>
      <c r="B22" s="12">
        <v>102.2</v>
      </c>
      <c r="C22" s="35">
        <f t="shared" si="3"/>
        <v>83.547659180394589</v>
      </c>
      <c r="D22" s="36">
        <f t="shared" si="0"/>
        <v>7.1643497348921259E-4</v>
      </c>
      <c r="E22" s="42">
        <f t="shared" si="1"/>
        <v>-2.7378935164035063</v>
      </c>
      <c r="F22" s="43">
        <f t="shared" si="2"/>
        <v>9.4007200950220193E-3</v>
      </c>
      <c r="H22" s="29" t="s">
        <v>19</v>
      </c>
      <c r="I22" s="29"/>
      <c r="J22" s="29"/>
      <c r="M22" s="46"/>
      <c r="N22" s="46"/>
      <c r="O22" s="46"/>
      <c r="P22" s="46"/>
      <c r="Q22" s="46"/>
      <c r="R22" s="46"/>
      <c r="S22" s="46"/>
      <c r="T22" s="46"/>
    </row>
    <row r="23" spans="1:20" x14ac:dyDescent="0.3">
      <c r="A23" s="15">
        <v>22</v>
      </c>
      <c r="B23" s="12">
        <v>103</v>
      </c>
      <c r="C23" s="35">
        <f t="shared" si="3"/>
        <v>84.047659180394589</v>
      </c>
      <c r="D23" s="36">
        <f t="shared" si="0"/>
        <v>7.9464049078358998E-4</v>
      </c>
      <c r="E23" s="42">
        <f t="shared" si="1"/>
        <v>-2.6997881922236817</v>
      </c>
      <c r="F23" s="43">
        <f t="shared" si="2"/>
        <v>1.0426895819512826E-2</v>
      </c>
      <c r="H23" s="29"/>
      <c r="I23" s="29"/>
      <c r="J23" s="29"/>
      <c r="M23" s="46"/>
      <c r="N23" s="46"/>
      <c r="O23" s="46"/>
      <c r="P23" s="46"/>
      <c r="Q23" s="46"/>
      <c r="R23" s="46"/>
      <c r="S23" s="46"/>
      <c r="T23" s="46"/>
    </row>
    <row r="24" spans="1:20" x14ac:dyDescent="0.3">
      <c r="A24" s="15">
        <v>23</v>
      </c>
      <c r="B24" s="12">
        <v>103.4</v>
      </c>
      <c r="C24" s="35">
        <f t="shared" si="3"/>
        <v>84.547659180394589</v>
      </c>
      <c r="D24" s="36">
        <f t="shared" si="0"/>
        <v>8.8010401199849545E-4</v>
      </c>
      <c r="E24" s="42">
        <f t="shared" si="1"/>
        <v>-2.6616828680438571</v>
      </c>
      <c r="F24" s="43">
        <f t="shared" si="2"/>
        <v>1.1548307630780857E-2</v>
      </c>
    </row>
    <row r="25" spans="1:20" x14ac:dyDescent="0.3">
      <c r="A25" s="15">
        <v>24</v>
      </c>
      <c r="B25" s="12">
        <v>104.4</v>
      </c>
      <c r="C25" s="35">
        <f t="shared" si="3"/>
        <v>85.047659180394589</v>
      </c>
      <c r="D25" s="36">
        <f t="shared" si="0"/>
        <v>9.7334478956485459E-4</v>
      </c>
      <c r="E25" s="42">
        <f t="shared" si="1"/>
        <v>-2.6235775438640321</v>
      </c>
      <c r="F25" s="43">
        <f t="shared" si="2"/>
        <v>1.2771768913072306E-2</v>
      </c>
      <c r="M25" s="47" t="s">
        <v>21</v>
      </c>
      <c r="N25" s="47"/>
      <c r="O25" s="47"/>
      <c r="P25" s="47"/>
      <c r="Q25" s="47"/>
      <c r="R25" s="47"/>
      <c r="S25" s="47"/>
    </row>
    <row r="26" spans="1:20" x14ac:dyDescent="0.3">
      <c r="A26" s="15">
        <v>25</v>
      </c>
      <c r="B26" s="12">
        <v>104.5</v>
      </c>
      <c r="C26" s="35">
        <f t="shared" si="3"/>
        <v>85.547659180394589</v>
      </c>
      <c r="D26" s="36">
        <f t="shared" si="0"/>
        <v>1.0749018580750711E-3</v>
      </c>
      <c r="E26" s="42">
        <f t="shared" si="1"/>
        <v>-2.5854722196842075</v>
      </c>
      <c r="F26" s="43">
        <f t="shared" si="2"/>
        <v>1.410435262277851E-2</v>
      </c>
      <c r="M26" s="47"/>
      <c r="N26" s="47"/>
      <c r="O26" s="47"/>
      <c r="P26" s="47"/>
      <c r="Q26" s="47"/>
      <c r="R26" s="47"/>
      <c r="S26" s="47"/>
    </row>
    <row r="27" spans="1:20" x14ac:dyDescent="0.3">
      <c r="A27" s="15">
        <v>26</v>
      </c>
      <c r="B27" s="12">
        <v>104.6</v>
      </c>
      <c r="C27" s="35">
        <f t="shared" si="3"/>
        <v>86.047659180394589</v>
      </c>
      <c r="D27" s="36">
        <f t="shared" si="0"/>
        <v>1.1853328388575762E-3</v>
      </c>
      <c r="E27" s="42">
        <f t="shared" si="1"/>
        <v>-2.5473668955043829</v>
      </c>
      <c r="F27" s="43">
        <f t="shared" si="2"/>
        <v>1.5553375602629892E-2</v>
      </c>
      <c r="M27" s="47"/>
      <c r="N27" s="47"/>
      <c r="O27" s="47"/>
      <c r="P27" s="47"/>
      <c r="Q27" s="47"/>
      <c r="R27" s="47"/>
      <c r="S27" s="47"/>
    </row>
    <row r="28" spans="1:20" x14ac:dyDescent="0.3">
      <c r="A28" s="15">
        <v>27</v>
      </c>
      <c r="B28" s="12">
        <v>104.8</v>
      </c>
      <c r="C28" s="35">
        <f t="shared" si="3"/>
        <v>86.547659180394589</v>
      </c>
      <c r="D28" s="36">
        <f t="shared" si="0"/>
        <v>1.3052124772200359E-3</v>
      </c>
      <c r="E28" s="42">
        <f t="shared" si="1"/>
        <v>-2.5092615713245583</v>
      </c>
      <c r="F28" s="43">
        <f t="shared" si="2"/>
        <v>1.7126379388094751E-2</v>
      </c>
      <c r="M28" s="47"/>
      <c r="N28" s="47"/>
      <c r="O28" s="47"/>
      <c r="P28" s="47"/>
      <c r="Q28" s="47"/>
      <c r="R28" s="47"/>
      <c r="S28" s="47"/>
    </row>
    <row r="29" spans="1:20" x14ac:dyDescent="0.3">
      <c r="A29" s="15">
        <v>28</v>
      </c>
      <c r="B29" s="12">
        <v>105</v>
      </c>
      <c r="C29" s="35">
        <f t="shared" si="3"/>
        <v>87.047659180394589</v>
      </c>
      <c r="D29" s="36">
        <f t="shared" si="0"/>
        <v>1.4351308978656019E-3</v>
      </c>
      <c r="E29" s="42">
        <f t="shared" si="1"/>
        <v>-2.4711562471447337</v>
      </c>
      <c r="F29" s="43">
        <f t="shared" si="2"/>
        <v>1.8831107315778316E-2</v>
      </c>
    </row>
    <row r="30" spans="1:20" x14ac:dyDescent="0.3">
      <c r="A30" s="15">
        <v>29</v>
      </c>
      <c r="B30" s="12">
        <v>105.2</v>
      </c>
      <c r="C30" s="35">
        <f t="shared" si="3"/>
        <v>87.547659180394589</v>
      </c>
      <c r="D30" s="36">
        <f t="shared" si="0"/>
        <v>1.575691565491836E-3</v>
      </c>
      <c r="E30" s="42">
        <f t="shared" si="1"/>
        <v>-2.4330509229649087</v>
      </c>
      <c r="F30" s="43">
        <f t="shared" si="2"/>
        <v>2.0675477763368626E-2</v>
      </c>
    </row>
    <row r="31" spans="1:20" x14ac:dyDescent="0.3">
      <c r="A31" s="15">
        <v>30</v>
      </c>
      <c r="B31" s="12">
        <v>105.5</v>
      </c>
      <c r="C31" s="35">
        <f t="shared" si="3"/>
        <v>88.047659180394589</v>
      </c>
      <c r="D31" s="36">
        <f t="shared" si="0"/>
        <v>1.727508939399945E-3</v>
      </c>
      <c r="E31" s="42">
        <f t="shared" si="1"/>
        <v>-2.3949455987850841</v>
      </c>
      <c r="F31" s="43">
        <f t="shared" si="2"/>
        <v>2.2667553374530733E-2</v>
      </c>
    </row>
    <row r="32" spans="1:20" x14ac:dyDescent="0.3">
      <c r="A32" s="15">
        <v>31</v>
      </c>
      <c r="B32" s="12">
        <v>105.6</v>
      </c>
      <c r="C32" s="35">
        <f t="shared" si="3"/>
        <v>88.547659180394589</v>
      </c>
      <c r="D32" s="36">
        <f t="shared" si="0"/>
        <v>1.8912058130795739E-3</v>
      </c>
      <c r="E32" s="42">
        <f t="shared" si="1"/>
        <v>-2.3568402746052595</v>
      </c>
      <c r="F32" s="43">
        <f t="shared" si="2"/>
        <v>2.4815506150199548E-2</v>
      </c>
    </row>
    <row r="33" spans="1:6" x14ac:dyDescent="0.3">
      <c r="A33" s="15">
        <v>32</v>
      </c>
      <c r="B33" s="12">
        <v>105.7</v>
      </c>
      <c r="C33" s="35">
        <f t="shared" si="3"/>
        <v>89.047659180394589</v>
      </c>
      <c r="D33" s="36">
        <f t="shared" si="0"/>
        <v>2.0674103321943783E-3</v>
      </c>
      <c r="E33" s="42">
        <f t="shared" si="1"/>
        <v>-2.3187349504254349</v>
      </c>
      <c r="F33" s="43">
        <f t="shared" si="2"/>
        <v>2.7127578320000144E-2</v>
      </c>
    </row>
    <row r="34" spans="1:6" x14ac:dyDescent="0.3">
      <c r="A34" s="15">
        <v>33</v>
      </c>
      <c r="B34" s="12">
        <v>106</v>
      </c>
      <c r="C34" s="35">
        <f t="shared" si="3"/>
        <v>89.547659180394589</v>
      </c>
      <c r="D34" s="36">
        <f t="shared" si="0"/>
        <v>2.2567526871742653E-3</v>
      </c>
      <c r="E34" s="42">
        <f t="shared" si="1"/>
        <v>-2.2806296262456103</v>
      </c>
      <c r="F34" s="43">
        <f t="shared" ref="F34:F65" si="4">_xlfn.NORM.S.DIST(E34, FALSE)</f>
        <v>2.9612038944011005E-2</v>
      </c>
    </row>
    <row r="35" spans="1:6" x14ac:dyDescent="0.3">
      <c r="A35" s="15">
        <v>34</v>
      </c>
      <c r="B35" s="12">
        <v>106.1</v>
      </c>
      <c r="C35" s="35">
        <f t="shared" si="3"/>
        <v>90.047659180394589</v>
      </c>
      <c r="D35" s="36">
        <f t="shared" si="0"/>
        <v>2.4598614797144407E-3</v>
      </c>
      <c r="E35" s="42">
        <f t="shared" si="1"/>
        <v>-2.2425243020657852</v>
      </c>
      <c r="F35" s="43">
        <f t="shared" si="4"/>
        <v>3.227713623568703E-2</v>
      </c>
    </row>
    <row r="36" spans="1:6" x14ac:dyDescent="0.3">
      <c r="A36" s="15">
        <v>35</v>
      </c>
      <c r="B36" s="12">
        <v>106.2</v>
      </c>
      <c r="C36" s="35">
        <f t="shared" si="3"/>
        <v>90.547659180394589</v>
      </c>
      <c r="D36" s="36">
        <f t="shared" si="0"/>
        <v>2.6773597658771653E-3</v>
      </c>
      <c r="E36" s="42">
        <f t="shared" si="1"/>
        <v>-2.2044189778859606</v>
      </c>
      <c r="F36" s="43">
        <f t="shared" si="4"/>
        <v>3.513104564131652E-2</v>
      </c>
    </row>
    <row r="37" spans="1:6" x14ac:dyDescent="0.3">
      <c r="A37" s="15">
        <v>36</v>
      </c>
      <c r="B37" s="12">
        <v>106.4</v>
      </c>
      <c r="C37" s="35">
        <f t="shared" si="3"/>
        <v>91.047659180394589</v>
      </c>
      <c r="D37" s="36">
        <f t="shared" si="0"/>
        <v>2.9098607821711913E-3</v>
      </c>
      <c r="E37" s="42">
        <f t="shared" si="1"/>
        <v>-2.166313653706136</v>
      </c>
      <c r="F37" s="43">
        <f t="shared" si="4"/>
        <v>3.8181813759661593E-2</v>
      </c>
    </row>
    <row r="38" spans="1:6" x14ac:dyDescent="0.3">
      <c r="A38" s="15">
        <v>37</v>
      </c>
      <c r="B38" s="12">
        <v>106.5</v>
      </c>
      <c r="C38" s="35">
        <f t="shared" si="3"/>
        <v>91.547659180394589</v>
      </c>
      <c r="D38" s="36">
        <f t="shared" si="0"/>
        <v>3.1579633649223156E-3</v>
      </c>
      <c r="E38" s="42">
        <f t="shared" si="1"/>
        <v>-2.1282083295263114</v>
      </c>
      <c r="F38" s="43">
        <f t="shared" si="4"/>
        <v>4.1437298237110086E-2</v>
      </c>
    </row>
    <row r="39" spans="1:6" x14ac:dyDescent="0.3">
      <c r="A39" s="15">
        <v>38</v>
      </c>
      <c r="B39" s="12">
        <v>106.6</v>
      </c>
      <c r="C39" s="35">
        <f t="shared" si="3"/>
        <v>92.047659180394589</v>
      </c>
      <c r="D39" s="36">
        <f t="shared" si="0"/>
        <v>3.4222470774162165E-3</v>
      </c>
      <c r="E39" s="42">
        <f t="shared" si="1"/>
        <v>-2.0901030053464869</v>
      </c>
      <c r="F39" s="43">
        <f t="shared" si="4"/>
        <v>4.4905103828353818E-2</v>
      </c>
    </row>
    <row r="40" spans="1:6" x14ac:dyDescent="0.3">
      <c r="A40" s="15">
        <v>39</v>
      </c>
      <c r="B40" s="12">
        <v>107</v>
      </c>
      <c r="C40" s="35">
        <f t="shared" si="3"/>
        <v>92.547659180394589</v>
      </c>
      <c r="D40" s="36">
        <f t="shared" si="0"/>
        <v>3.7032670636554374E-3</v>
      </c>
      <c r="E40" s="42">
        <f t="shared" si="1"/>
        <v>-2.0519976811666618</v>
      </c>
      <c r="F40" s="43">
        <f t="shared" si="4"/>
        <v>4.8592514869827248E-2</v>
      </c>
    </row>
    <row r="41" spans="1:6" x14ac:dyDescent="0.3">
      <c r="A41" s="15">
        <v>40</v>
      </c>
      <c r="B41" s="12">
        <v>107.1</v>
      </c>
      <c r="C41" s="35">
        <f t="shared" si="3"/>
        <v>93.047659180394589</v>
      </c>
      <c r="D41" s="36">
        <f t="shared" si="0"/>
        <v>4.0015486520835145E-3</v>
      </c>
      <c r="E41" s="42">
        <f t="shared" si="1"/>
        <v>-2.0138923569868372</v>
      </c>
      <c r="F41" s="43">
        <f t="shared" si="4"/>
        <v>5.2506424472333738E-2</v>
      </c>
    </row>
    <row r="42" spans="1:6" x14ac:dyDescent="0.3">
      <c r="A42" s="15">
        <v>41</v>
      </c>
      <c r="B42" s="12">
        <v>107.2</v>
      </c>
      <c r="C42" s="35">
        <f t="shared" si="3"/>
        <v>93.547659180394589</v>
      </c>
      <c r="D42" s="36">
        <f t="shared" si="0"/>
        <v>4.3175817372427521E-3</v>
      </c>
      <c r="E42" s="42">
        <f t="shared" si="1"/>
        <v>-1.9757870328070126</v>
      </c>
      <c r="F42" s="43">
        <f t="shared" si="4"/>
        <v>5.6653260799822136E-2</v>
      </c>
    </row>
    <row r="43" spans="1:6" x14ac:dyDescent="0.3">
      <c r="A43" s="15">
        <v>42</v>
      </c>
      <c r="B43" s="12">
        <v>107.4</v>
      </c>
      <c r="C43" s="35">
        <f t="shared" si="3"/>
        <v>94.047659180394589</v>
      </c>
      <c r="D43" s="36">
        <f t="shared" si="0"/>
        <v>4.6518149719935054E-3</v>
      </c>
      <c r="E43" s="42">
        <f t="shared" si="1"/>
        <v>-1.937681708627188</v>
      </c>
      <c r="F43" s="43">
        <f t="shared" si="4"/>
        <v>6.1038910862441426E-2</v>
      </c>
    </row>
    <row r="44" spans="1:6" x14ac:dyDescent="0.3">
      <c r="A44" s="15">
        <v>43</v>
      </c>
      <c r="B44" s="12">
        <v>107.6</v>
      </c>
      <c r="C44" s="35">
        <f t="shared" si="3"/>
        <v>94.547659180394589</v>
      </c>
      <c r="D44" s="36">
        <f t="shared" si="0"/>
        <v>5.0046498075732842E-3</v>
      </c>
      <c r="E44" s="42">
        <f t="shared" si="1"/>
        <v>-1.8995763844473632</v>
      </c>
      <c r="F44" s="43">
        <f t="shared" si="4"/>
        <v>6.566864231302165E-2</v>
      </c>
    </row>
    <row r="45" spans="1:6" x14ac:dyDescent="0.3">
      <c r="A45" s="15">
        <v>44</v>
      </c>
      <c r="B45" s="12">
        <v>107.7</v>
      </c>
      <c r="C45" s="35">
        <f t="shared" si="3"/>
        <v>95.047659180394589</v>
      </c>
      <c r="D45" s="36">
        <f t="shared" si="0"/>
        <v>5.3764344233492292E-3</v>
      </c>
      <c r="E45" s="42">
        <f t="shared" si="1"/>
        <v>-1.8614710602675386</v>
      </c>
      <c r="F45" s="43">
        <f t="shared" si="4"/>
        <v>7.0547023796163469E-2</v>
      </c>
    </row>
    <row r="46" spans="1:6" x14ac:dyDescent="0.3">
      <c r="A46" s="15">
        <v>45</v>
      </c>
      <c r="B46" s="12">
        <v>107.8</v>
      </c>
      <c r="C46" s="35">
        <f t="shared" si="3"/>
        <v>95.547659180394589</v>
      </c>
      <c r="D46" s="36">
        <f t="shared" si="0"/>
        <v>5.7674575925496302E-3</v>
      </c>
      <c r="E46" s="42">
        <f t="shared" si="1"/>
        <v>-1.823365736087714</v>
      </c>
      <c r="F46" s="43">
        <f t="shared" si="4"/>
        <v>7.5677844457275073E-2</v>
      </c>
    </row>
    <row r="47" spans="1:6" x14ac:dyDescent="0.3">
      <c r="A47" s="15">
        <v>46</v>
      </c>
      <c r="B47" s="12">
        <v>107.8</v>
      </c>
      <c r="C47" s="35">
        <f t="shared" si="3"/>
        <v>96.047659180394589</v>
      </c>
      <c r="D47" s="36">
        <f t="shared" si="0"/>
        <v>6.1779425344780422E-3</v>
      </c>
      <c r="E47" s="42">
        <f t="shared" si="1"/>
        <v>-1.7852604119078892</v>
      </c>
      <c r="F47" s="43">
        <f t="shared" si="4"/>
        <v>8.1064033274240291E-2</v>
      </c>
    </row>
    <row r="48" spans="1:6" x14ac:dyDescent="0.3">
      <c r="A48" s="15">
        <v>47</v>
      </c>
      <c r="B48" s="12">
        <v>109.1</v>
      </c>
      <c r="C48" s="35">
        <f t="shared" si="3"/>
        <v>96.547659180394589</v>
      </c>
      <c r="D48" s="36">
        <f t="shared" si="0"/>
        <v>6.608040807643642E-3</v>
      </c>
      <c r="E48" s="42">
        <f t="shared" si="1"/>
        <v>-1.7471550877280646</v>
      </c>
      <c r="F48" s="43">
        <f t="shared" si="4"/>
        <v>8.6707578925969989E-2</v>
      </c>
    </row>
    <row r="49" spans="1:6" x14ac:dyDescent="0.3">
      <c r="A49" s="15">
        <v>48</v>
      </c>
      <c r="B49" s="12">
        <v>109.8</v>
      </c>
      <c r="C49" s="35">
        <f t="shared" si="3"/>
        <v>97.047659180394589</v>
      </c>
      <c r="D49" s="36">
        <f t="shared" si="0"/>
        <v>7.0578263018091286E-3</v>
      </c>
      <c r="E49" s="42">
        <f t="shared" si="1"/>
        <v>-1.70904976354824</v>
      </c>
      <c r="F49" s="43">
        <f t="shared" si="4"/>
        <v>9.2609450958902745E-2</v>
      </c>
    </row>
    <row r="50" spans="1:6" x14ac:dyDescent="0.3">
      <c r="A50" s="15">
        <v>49</v>
      </c>
      <c r="B50" s="12">
        <v>110</v>
      </c>
      <c r="C50" s="35">
        <f t="shared" si="3"/>
        <v>97.547659180394589</v>
      </c>
      <c r="D50" s="36">
        <f t="shared" si="0"/>
        <v>7.5272893900877325E-3</v>
      </c>
      <c r="E50" s="42">
        <f t="shared" si="1"/>
        <v>-1.6709444393684152</v>
      </c>
      <c r="F50" s="43">
        <f t="shared" si="4"/>
        <v>9.8769523053593988E-2</v>
      </c>
    </row>
    <row r="51" spans="1:6" x14ac:dyDescent="0.3">
      <c r="A51" s="15">
        <v>50</v>
      </c>
      <c r="B51" s="12">
        <v>110.1</v>
      </c>
      <c r="C51" s="35">
        <f t="shared" si="3"/>
        <v>98.047659180394589</v>
      </c>
      <c r="D51" s="36">
        <f t="shared" si="0"/>
        <v>8.0163313048402709E-3</v>
      </c>
      <c r="E51" s="42">
        <f t="shared" si="1"/>
        <v>-1.6328391151885906</v>
      </c>
      <c r="F51" s="43">
        <f t="shared" si="4"/>
        <v>0.10518649922790335</v>
      </c>
    </row>
    <row r="52" spans="1:6" x14ac:dyDescent="0.3">
      <c r="A52" s="15">
        <v>51</v>
      </c>
      <c r="B52" s="12">
        <v>110.2</v>
      </c>
      <c r="C52" s="35">
        <f t="shared" si="3"/>
        <v>98.547659180394589</v>
      </c>
      <c r="D52" s="36">
        <f t="shared" si="0"/>
        <v>8.5247588031603268E-3</v>
      </c>
      <c r="E52" s="42">
        <f t="shared" si="1"/>
        <v>-1.5947337910087658</v>
      </c>
      <c r="F52" s="43">
        <f t="shared" si="4"/>
        <v>0.11185784384001991</v>
      </c>
    </row>
    <row r="53" spans="1:6" x14ac:dyDescent="0.3">
      <c r="A53" s="15">
        <v>52</v>
      </c>
      <c r="B53" s="12">
        <v>110.4</v>
      </c>
      <c r="C53" s="35">
        <f t="shared" si="3"/>
        <v>99.047659180394589</v>
      </c>
      <c r="D53" s="36">
        <f t="shared" si="0"/>
        <v>9.0522791891227625E-3</v>
      </c>
      <c r="E53" s="42">
        <f t="shared" si="1"/>
        <v>-1.5566284668289412</v>
      </c>
      <c r="F53" s="43">
        <f t="shared" si="4"/>
        <v>0.11877971627276694</v>
      </c>
    </row>
    <row r="54" spans="1:6" x14ac:dyDescent="0.3">
      <c r="A54" s="15">
        <v>53</v>
      </c>
      <c r="B54" s="12">
        <v>110.4</v>
      </c>
      <c r="C54" s="35">
        <f t="shared" si="3"/>
        <v>99.547659180394589</v>
      </c>
      <c r="D54" s="36">
        <f t="shared" si="0"/>
        <v>9.5984957606462494E-3</v>
      </c>
      <c r="E54" s="42">
        <f t="shared" si="1"/>
        <v>-1.5185231426491166</v>
      </c>
      <c r="F54" s="43">
        <f t="shared" si="4"/>
        <v>0.12594691118949053</v>
      </c>
    </row>
    <row r="55" spans="1:6" x14ac:dyDescent="0.3">
      <c r="A55" s="15">
        <v>54</v>
      </c>
      <c r="B55" s="12">
        <v>110.8</v>
      </c>
      <c r="C55" s="35">
        <f t="shared" si="3"/>
        <v>100.04765918039459</v>
      </c>
      <c r="D55" s="36">
        <f t="shared" si="0"/>
        <v>1.0162903748727454E-2</v>
      </c>
      <c r="E55" s="42">
        <f t="shared" si="1"/>
        <v>-1.4804178184692918</v>
      </c>
      <c r="F55" s="43">
        <f t="shared" si="4"/>
        <v>0.13335280525061544</v>
      </c>
    </row>
    <row r="56" spans="1:6" x14ac:dyDescent="0.3">
      <c r="A56" s="15">
        <v>55</v>
      </c>
      <c r="B56" s="12">
        <v>111.1</v>
      </c>
      <c r="C56" s="35">
        <f t="shared" si="3"/>
        <v>100.54765918039459</v>
      </c>
      <c r="D56" s="36">
        <f t="shared" si="0"/>
        <v>1.0744886815895919E-2</v>
      </c>
      <c r="E56" s="42">
        <f t="shared" si="1"/>
        <v>-1.4423124942894672</v>
      </c>
      <c r="F56" s="43">
        <f t="shared" si="4"/>
        <v>0.14098931116803001</v>
      </c>
    </row>
    <row r="57" spans="1:6" x14ac:dyDescent="0.3">
      <c r="A57" s="15">
        <v>56</v>
      </c>
      <c r="B57" s="12">
        <v>112.1</v>
      </c>
      <c r="C57" s="35">
        <f t="shared" si="3"/>
        <v>101.04765918039459</v>
      </c>
      <c r="D57" s="36">
        <f t="shared" si="0"/>
        <v>1.1343714178975112E-2</v>
      </c>
      <c r="E57" s="42">
        <f t="shared" si="1"/>
        <v>-1.4042071701096426</v>
      </c>
      <c r="F57" s="43">
        <f t="shared" si="4"/>
        <v>0.14884683995132073</v>
      </c>
    </row>
    <row r="58" spans="1:6" x14ac:dyDescent="0.3">
      <c r="A58" s="15">
        <v>57</v>
      </c>
      <c r="B58" s="12">
        <v>112.3</v>
      </c>
      <c r="C58" s="35">
        <f t="shared" si="3"/>
        <v>101.54765918039459</v>
      </c>
      <c r="D58" s="36">
        <f t="shared" si="0"/>
        <v>1.1958538418588099E-2</v>
      </c>
      <c r="E58" s="42">
        <f t="shared" si="1"/>
        <v>-1.3661018459298178</v>
      </c>
      <c r="F58" s="43">
        <f t="shared" si="4"/>
        <v>0.15691427216514392</v>
      </c>
    </row>
    <row r="59" spans="1:6" x14ac:dyDescent="0.3">
      <c r="A59" s="15">
        <v>58</v>
      </c>
      <c r="B59" s="12">
        <v>112.5</v>
      </c>
      <c r="C59" s="35">
        <f t="shared" si="3"/>
        <v>102.04765918039459</v>
      </c>
      <c r="D59" s="36">
        <f t="shared" si="0"/>
        <v>1.2588394034299191E-2</v>
      </c>
      <c r="E59" s="42">
        <f t="shared" si="1"/>
        <v>-1.3279965217499932</v>
      </c>
      <c r="F59" s="43">
        <f t="shared" si="4"/>
        <v>0.16517893897047944</v>
      </c>
    </row>
    <row r="60" spans="1:6" x14ac:dyDescent="0.3">
      <c r="A60" s="15">
        <v>59</v>
      </c>
      <c r="B60" s="12">
        <v>112.7</v>
      </c>
      <c r="C60" s="35">
        <f t="shared" si="3"/>
        <v>102.54765918039459</v>
      </c>
      <c r="D60" s="36">
        <f t="shared" si="0"/>
        <v>1.3232196799830682E-2</v>
      </c>
      <c r="E60" s="42">
        <f t="shared" si="1"/>
        <v>-1.2898911975701683</v>
      </c>
      <c r="F60" s="43">
        <f t="shared" si="4"/>
        <v>0.17362661366409038</v>
      </c>
    </row>
    <row r="61" spans="1:6" x14ac:dyDescent="0.3">
      <c r="A61" s="15">
        <v>60</v>
      </c>
      <c r="B61" s="12">
        <v>112.9</v>
      </c>
      <c r="C61" s="35">
        <f t="shared" si="3"/>
        <v>103.04765918039459</v>
      </c>
      <c r="D61" s="36">
        <f t="shared" si="0"/>
        <v>1.3888743967445121E-2</v>
      </c>
      <c r="E61" s="42">
        <f t="shared" si="1"/>
        <v>-1.2517858733903438</v>
      </c>
      <c r="F61" s="43">
        <f t="shared" si="4"/>
        <v>0.18224151436033029</v>
      </c>
    </row>
    <row r="62" spans="1:6" x14ac:dyDescent="0.3">
      <c r="A62" s="15">
        <v>61</v>
      </c>
      <c r="B62" s="12">
        <v>113</v>
      </c>
      <c r="C62" s="35">
        <f t="shared" si="3"/>
        <v>103.54765918039459</v>
      </c>
      <c r="D62" s="36">
        <f t="shared" si="0"/>
        <v>1.4556715364361265E-2</v>
      </c>
      <c r="E62" s="42">
        <f t="shared" si="1"/>
        <v>-1.2136805492105192</v>
      </c>
      <c r="F62" s="43">
        <f t="shared" si="4"/>
        <v>0.19100631837779369</v>
      </c>
    </row>
    <row r="63" spans="1:6" x14ac:dyDescent="0.3">
      <c r="A63" s="15">
        <v>62</v>
      </c>
      <c r="B63" s="12">
        <v>113.1</v>
      </c>
      <c r="C63" s="35">
        <f t="shared" si="3"/>
        <v>104.04765918039459</v>
      </c>
      <c r="D63" s="36">
        <f t="shared" si="0"/>
        <v>1.5234675417011827E-2</v>
      </c>
      <c r="E63" s="42">
        <f t="shared" si="1"/>
        <v>-1.1755752250306943</v>
      </c>
      <c r="F63" s="43">
        <f t="shared" si="4"/>
        <v>0.19990218880066646</v>
      </c>
    </row>
    <row r="64" spans="1:6" x14ac:dyDescent="0.3">
      <c r="A64" s="15">
        <v>63</v>
      </c>
      <c r="B64" s="12">
        <v>113.2</v>
      </c>
      <c r="C64" s="35">
        <f t="shared" si="3"/>
        <v>104.54765918039459</v>
      </c>
      <c r="D64" s="36">
        <f t="shared" si="0"/>
        <v>1.5921076131105091E-2</v>
      </c>
      <c r="E64" s="42">
        <f t="shared" si="1"/>
        <v>-1.1374699008508697</v>
      </c>
      <c r="F64" s="43">
        <f t="shared" si="4"/>
        <v>0.20890881358168178</v>
      </c>
    </row>
    <row r="65" spans="1:6" x14ac:dyDescent="0.3">
      <c r="A65" s="15">
        <v>64</v>
      </c>
      <c r="B65" s="12">
        <v>113.6</v>
      </c>
      <c r="C65" s="35">
        <f t="shared" si="3"/>
        <v>105.04765918039459</v>
      </c>
      <c r="D65" s="36">
        <f t="shared" si="0"/>
        <v>1.6614261046885397E-2</v>
      </c>
      <c r="E65" s="42">
        <f t="shared" si="1"/>
        <v>-1.0993645766710451</v>
      </c>
      <c r="F65" s="43">
        <f t="shared" si="4"/>
        <v>0.21800445744117322</v>
      </c>
    </row>
    <row r="66" spans="1:6" x14ac:dyDescent="0.3">
      <c r="A66" s="15">
        <v>65</v>
      </c>
      <c r="B66" s="12">
        <v>113.6</v>
      </c>
      <c r="C66" s="35">
        <f t="shared" si="3"/>
        <v>105.54765918039459</v>
      </c>
      <c r="D66" s="36">
        <f t="shared" si="0"/>
        <v>1.7312470179778282E-2</v>
      </c>
      <c r="E66" s="42">
        <f t="shared" si="1"/>
        <v>-1.0612592524912203</v>
      </c>
      <c r="F66" s="43">
        <f t="shared" ref="F66:F97" si="5">_xlfn.NORM.S.DIST(E66, FALSE)</f>
        <v>0.22716602669587807</v>
      </c>
    </row>
    <row r="67" spans="1:6" x14ac:dyDescent="0.3">
      <c r="A67" s="15">
        <v>66</v>
      </c>
      <c r="B67" s="12">
        <v>113.7</v>
      </c>
      <c r="C67" s="35">
        <f t="shared" si="3"/>
        <v>106.04765918039459</v>
      </c>
      <c r="D67" s="36">
        <f t="shared" ref="D67:D130" si="6">_xlfn.NORM.DIST(C67, $I$3, $I$4, FALSE)</f>
        <v>1.8013845946848024E-2</v>
      </c>
      <c r="E67" s="42">
        <f t="shared" ref="E67:E130" si="7">(C67- $I$3)/ $I$4</f>
        <v>-1.0231539283113957</v>
      </c>
      <c r="F67" s="43">
        <f t="shared" si="5"/>
        <v>0.23636914702310377</v>
      </c>
    </row>
    <row r="68" spans="1:6" x14ac:dyDescent="0.3">
      <c r="A68" s="15">
        <v>67</v>
      </c>
      <c r="B68" s="12">
        <v>113.8</v>
      </c>
      <c r="C68" s="35">
        <f t="shared" ref="C68:C131" si="8">C67+0.5</f>
        <v>106.54765918039459</v>
      </c>
      <c r="D68" s="36">
        <f t="shared" si="6"/>
        <v>1.8716440069292715E-2</v>
      </c>
      <c r="E68" s="42">
        <f t="shared" si="7"/>
        <v>-0.98504860413157103</v>
      </c>
      <c r="F68" s="43">
        <f t="shared" ref="F68:F131" si="9">_xlfn.NORM.S.DIST(E68, FALSE)</f>
        <v>0.24558825403199638</v>
      </c>
    </row>
    <row r="69" spans="1:6" x14ac:dyDescent="0.3">
      <c r="A69" s="15">
        <v>68</v>
      </c>
      <c r="B69" s="12">
        <v>113.8</v>
      </c>
      <c r="C69" s="35">
        <f t="shared" si="8"/>
        <v>107.04765918039459</v>
      </c>
      <c r="D69" s="36">
        <f t="shared" si="6"/>
        <v>1.9418221430671363E-2</v>
      </c>
      <c r="E69" s="42">
        <f t="shared" si="7"/>
        <v>-0.94694327995174632</v>
      </c>
      <c r="F69" s="43">
        <f t="shared" si="9"/>
        <v>0.25479669637547098</v>
      </c>
    </row>
    <row r="70" spans="1:6" x14ac:dyDescent="0.3">
      <c r="A70" s="15">
        <v>69</v>
      </c>
      <c r="B70" s="12">
        <v>113.9</v>
      </c>
      <c r="C70" s="35">
        <f t="shared" si="8"/>
        <v>107.54765918039459</v>
      </c>
      <c r="D70" s="36">
        <f t="shared" si="6"/>
        <v>2.0117084859825246E-2</v>
      </c>
      <c r="E70" s="42">
        <f t="shared" si="7"/>
        <v>-0.90883795577192161</v>
      </c>
      <c r="F70" s="43">
        <f t="shared" si="9"/>
        <v>0.26396685099554246</v>
      </c>
    </row>
    <row r="71" spans="1:6" x14ac:dyDescent="0.3">
      <c r="A71" s="15">
        <v>70</v>
      </c>
      <c r="B71" s="12">
        <v>114.1</v>
      </c>
      <c r="C71" s="35">
        <f t="shared" si="8"/>
        <v>108.04765918039459</v>
      </c>
      <c r="D71" s="36">
        <f t="shared" si="6"/>
        <v>2.0810860796655985E-2</v>
      </c>
      <c r="E71" s="42">
        <f t="shared" si="7"/>
        <v>-0.87073263159209691</v>
      </c>
      <c r="F71" s="43">
        <f t="shared" si="9"/>
        <v>0.27307024995308321</v>
      </c>
    </row>
    <row r="72" spans="1:6" x14ac:dyDescent="0.3">
      <c r="A72" s="15">
        <v>71</v>
      </c>
      <c r="B72" s="12">
        <v>114.2</v>
      </c>
      <c r="C72" s="35">
        <f t="shared" si="8"/>
        <v>108.54765918039459</v>
      </c>
      <c r="D72" s="36">
        <f t="shared" si="6"/>
        <v>2.1497325788196651E-2</v>
      </c>
      <c r="E72" s="42">
        <f t="shared" si="7"/>
        <v>-0.83262730741227231</v>
      </c>
      <c r="F72" s="43">
        <f t="shared" si="9"/>
        <v>0.2820777181522926</v>
      </c>
    </row>
    <row r="73" spans="1:6" x14ac:dyDescent="0.3">
      <c r="A73" s="15">
        <v>72</v>
      </c>
      <c r="B73" s="12">
        <v>114.3</v>
      </c>
      <c r="C73" s="35">
        <f t="shared" si="8"/>
        <v>109.04765918039459</v>
      </c>
      <c r="D73" s="36">
        <f t="shared" si="6"/>
        <v>2.2174213751905116E-2</v>
      </c>
      <c r="E73" s="42">
        <f t="shared" si="7"/>
        <v>-0.7945219832324476</v>
      </c>
      <c r="F73" s="43">
        <f t="shared" si="9"/>
        <v>0.29095952113229256</v>
      </c>
    </row>
    <row r="74" spans="1:6" x14ac:dyDescent="0.3">
      <c r="A74" s="15">
        <v>73</v>
      </c>
      <c r="B74" s="12">
        <v>114.3</v>
      </c>
      <c r="C74" s="35">
        <f t="shared" si="8"/>
        <v>109.54765918039459</v>
      </c>
      <c r="D74" s="36">
        <f t="shared" si="6"/>
        <v>2.2839227932967714E-2</v>
      </c>
      <c r="E74" s="42">
        <f t="shared" si="7"/>
        <v>-0.7564166590526229</v>
      </c>
      <c r="F74" s="43">
        <f t="shared" si="9"/>
        <v>0.29968552196519843</v>
      </c>
    </row>
    <row r="75" spans="1:6" x14ac:dyDescent="0.3">
      <c r="A75" s="15">
        <v>74</v>
      </c>
      <c r="B75" s="12">
        <v>114.3</v>
      </c>
      <c r="C75" s="35">
        <f t="shared" si="8"/>
        <v>110.04765918039459</v>
      </c>
      <c r="D75" s="36">
        <f t="shared" si="6"/>
        <v>2.3490053472774688E-2</v>
      </c>
      <c r="E75" s="42">
        <f t="shared" si="7"/>
        <v>-0.71831133487279819</v>
      </c>
      <c r="F75" s="43">
        <f t="shared" si="9"/>
        <v>0.30822534617369535</v>
      </c>
    </row>
    <row r="76" spans="1:6" x14ac:dyDescent="0.3">
      <c r="A76" s="15">
        <v>75</v>
      </c>
      <c r="B76" s="12">
        <v>114.6</v>
      </c>
      <c r="C76" s="35">
        <f t="shared" si="8"/>
        <v>110.54765918039459</v>
      </c>
      <c r="D76" s="36">
        <f t="shared" si="6"/>
        <v>2.4124370496760444E-2</v>
      </c>
      <c r="E76" s="42">
        <f t="shared" si="7"/>
        <v>-0.68020601069297359</v>
      </c>
      <c r="F76" s="43">
        <f t="shared" si="9"/>
        <v>0.31654855346347349</v>
      </c>
    </row>
    <row r="77" spans="1:6" x14ac:dyDescent="0.3">
      <c r="A77" s="15">
        <v>76</v>
      </c>
      <c r="B77" s="12">
        <v>114.7</v>
      </c>
      <c r="C77" s="35">
        <f t="shared" si="8"/>
        <v>111.04765918039459</v>
      </c>
      <c r="D77" s="36">
        <f t="shared" si="6"/>
        <v>2.4739867621632296E-2</v>
      </c>
      <c r="E77" s="42">
        <f t="shared" si="7"/>
        <v>-0.64210068651314889</v>
      </c>
      <c r="F77" s="43">
        <f t="shared" si="9"/>
        <v>0.32462481495868123</v>
      </c>
    </row>
    <row r="78" spans="1:6" x14ac:dyDescent="0.3">
      <c r="A78" s="15">
        <v>77</v>
      </c>
      <c r="B78" s="12">
        <v>114.7</v>
      </c>
      <c r="C78" s="35">
        <f t="shared" si="8"/>
        <v>111.54765918039459</v>
      </c>
      <c r="D78" s="36">
        <f t="shared" si="6"/>
        <v>2.5334255774773419E-2</v>
      </c>
      <c r="E78" s="42">
        <f t="shared" si="7"/>
        <v>-0.60399536233332418</v>
      </c>
      <c r="F78" s="43">
        <f t="shared" si="9"/>
        <v>0.33242409453357891</v>
      </c>
    </row>
    <row r="79" spans="1:6" x14ac:dyDescent="0.3">
      <c r="A79" s="15">
        <v>78</v>
      </c>
      <c r="B79" s="12">
        <v>114.8</v>
      </c>
      <c r="C79" s="35">
        <f t="shared" si="8"/>
        <v>112.04765918039459</v>
      </c>
      <c r="D79" s="36">
        <f t="shared" si="6"/>
        <v>2.5905282212422356E-2</v>
      </c>
      <c r="E79" s="42">
        <f t="shared" si="7"/>
        <v>-0.56589003815349948</v>
      </c>
      <c r="F79" s="43">
        <f t="shared" si="9"/>
        <v>0.33991683275244533</v>
      </c>
    </row>
    <row r="80" spans="1:6" x14ac:dyDescent="0.3">
      <c r="A80" s="15">
        <v>79</v>
      </c>
      <c r="B80" s="12">
        <v>114.9</v>
      </c>
      <c r="C80" s="35">
        <f t="shared" si="8"/>
        <v>112.54765918039459</v>
      </c>
      <c r="D80" s="36">
        <f t="shared" si="6"/>
        <v>2.6450744618213048E-2</v>
      </c>
      <c r="E80" s="42">
        <f t="shared" si="7"/>
        <v>-0.52778471397367488</v>
      </c>
      <c r="F80" s="43">
        <f t="shared" si="9"/>
        <v>0.34707413186393665</v>
      </c>
    </row>
    <row r="81" spans="1:6" x14ac:dyDescent="0.3">
      <c r="A81" s="15">
        <v>80</v>
      </c>
      <c r="B81" s="12">
        <v>115</v>
      </c>
      <c r="C81" s="35">
        <f t="shared" si="8"/>
        <v>113.04765918039459</v>
      </c>
      <c r="D81" s="36">
        <f t="shared" si="6"/>
        <v>2.6968505159903663E-2</v>
      </c>
      <c r="E81" s="42">
        <f t="shared" si="7"/>
        <v>-0.48967938979385017</v>
      </c>
      <c r="F81" s="43">
        <f t="shared" si="9"/>
        <v>0.35386794024681811</v>
      </c>
    </row>
    <row r="82" spans="1:6" x14ac:dyDescent="0.3">
      <c r="A82" s="15">
        <v>81</v>
      </c>
      <c r="B82" s="12">
        <v>115.2</v>
      </c>
      <c r="C82" s="35">
        <f t="shared" si="8"/>
        <v>113.54765918039459</v>
      </c>
      <c r="D82" s="36">
        <f t="shared" si="6"/>
        <v>2.7456504379709385E-2</v>
      </c>
      <c r="E82" s="42">
        <f t="shared" si="7"/>
        <v>-0.45157406561402547</v>
      </c>
      <c r="F82" s="43">
        <f t="shared" si="9"/>
        <v>0.36027123467232647</v>
      </c>
    </row>
    <row r="83" spans="1:6" x14ac:dyDescent="0.3">
      <c r="A83" s="15">
        <v>82</v>
      </c>
      <c r="B83" s="12">
        <v>115.3</v>
      </c>
      <c r="C83" s="35">
        <f t="shared" si="8"/>
        <v>114.04765918039459</v>
      </c>
      <c r="D83" s="36">
        <f t="shared" si="6"/>
        <v>2.7912774792647768E-2</v>
      </c>
      <c r="E83" s="42">
        <f t="shared" si="7"/>
        <v>-0.41346874143420081</v>
      </c>
      <c r="F83" s="43">
        <f t="shared" si="9"/>
        <v>0.36625819873521143</v>
      </c>
    </row>
    <row r="84" spans="1:6" x14ac:dyDescent="0.3">
      <c r="A84" s="15">
        <v>83</v>
      </c>
      <c r="B84" s="12">
        <v>115.4</v>
      </c>
      <c r="C84" s="35">
        <f t="shared" si="8"/>
        <v>114.54765918039459</v>
      </c>
      <c r="D84" s="36">
        <f t="shared" si="6"/>
        <v>2.8335454067748223E-2</v>
      </c>
      <c r="E84" s="42">
        <f t="shared" si="7"/>
        <v>-0.37536341725437611</v>
      </c>
      <c r="F84" s="43">
        <f t="shared" si="9"/>
        <v>0.37180439581131769</v>
      </c>
    </row>
    <row r="85" spans="1:6" x14ac:dyDescent="0.3">
      <c r="A85" s="15">
        <v>84</v>
      </c>
      <c r="B85" s="12">
        <v>115.9</v>
      </c>
      <c r="C85" s="35">
        <f t="shared" si="8"/>
        <v>115.04765918039459</v>
      </c>
      <c r="D85" s="36">
        <f t="shared" si="6"/>
        <v>2.8722797668894007E-2</v>
      </c>
      <c r="E85" s="42">
        <f t="shared" si="7"/>
        <v>-0.33725809307455146</v>
      </c>
      <c r="F85" s="43">
        <f t="shared" si="9"/>
        <v>0.37688693492472153</v>
      </c>
    </row>
    <row r="86" spans="1:6" x14ac:dyDescent="0.3">
      <c r="A86" s="15">
        <v>85</v>
      </c>
      <c r="B86" s="12">
        <v>116.4</v>
      </c>
      <c r="C86" s="35">
        <f t="shared" si="8"/>
        <v>115.54765918039459</v>
      </c>
      <c r="D86" s="36">
        <f t="shared" si="6"/>
        <v>2.907319083545792E-2</v>
      </c>
      <c r="E86" s="42">
        <f t="shared" si="7"/>
        <v>-0.29915276889472675</v>
      </c>
      <c r="F86" s="43">
        <f t="shared" si="9"/>
        <v>0.38148462795195259</v>
      </c>
    </row>
    <row r="87" spans="1:6" x14ac:dyDescent="0.3">
      <c r="A87" s="15">
        <v>86</v>
      </c>
      <c r="B87" s="12">
        <v>116.7</v>
      </c>
      <c r="C87" s="35">
        <f t="shared" si="8"/>
        <v>116.04765918039459</v>
      </c>
      <c r="D87" s="36">
        <f t="shared" si="6"/>
        <v>2.938515978774265E-2</v>
      </c>
      <c r="E87" s="42">
        <f t="shared" si="7"/>
        <v>-0.2610474447149021</v>
      </c>
      <c r="F87" s="43">
        <f t="shared" si="9"/>
        <v>0.3855781366544701</v>
      </c>
    </row>
    <row r="88" spans="1:6" x14ac:dyDescent="0.3">
      <c r="A88" s="15">
        <v>87</v>
      </c>
      <c r="B88" s="12">
        <v>116.9</v>
      </c>
      <c r="C88" s="35">
        <f t="shared" si="8"/>
        <v>116.54765918039459</v>
      </c>
      <c r="D88" s="36">
        <f t="shared" si="6"/>
        <v>2.9657382048502927E-2</v>
      </c>
      <c r="E88" s="42">
        <f t="shared" si="7"/>
        <v>-0.22294212053507739</v>
      </c>
      <c r="F88" s="43">
        <f t="shared" si="9"/>
        <v>0.38915010811278417</v>
      </c>
    </row>
    <row r="89" spans="1:6" x14ac:dyDescent="0.3">
      <c r="A89" s="15">
        <v>88</v>
      </c>
      <c r="B89" s="12">
        <v>117.1</v>
      </c>
      <c r="C89" s="35">
        <f t="shared" si="8"/>
        <v>117.04765918039459</v>
      </c>
      <c r="D89" s="36">
        <f t="shared" si="6"/>
        <v>2.9888695779447472E-2</v>
      </c>
      <c r="E89" s="42">
        <f t="shared" si="7"/>
        <v>-0.18483679635525271</v>
      </c>
      <c r="F89" s="43">
        <f t="shared" si="9"/>
        <v>0.39218529723560785</v>
      </c>
    </row>
    <row r="90" spans="1:6" x14ac:dyDescent="0.3">
      <c r="A90" s="15">
        <v>89</v>
      </c>
      <c r="B90" s="12">
        <v>117.2</v>
      </c>
      <c r="C90" s="35">
        <f t="shared" si="8"/>
        <v>117.54765918039459</v>
      </c>
      <c r="D90" s="36">
        <f t="shared" si="6"/>
        <v>3.0078108040511396E-2</v>
      </c>
      <c r="E90" s="42">
        <f t="shared" si="7"/>
        <v>-0.14673147217542803</v>
      </c>
      <c r="F90" s="43">
        <f t="shared" si="9"/>
        <v>0.39467067513411436</v>
      </c>
    </row>
    <row r="91" spans="1:6" x14ac:dyDescent="0.3">
      <c r="A91" s="15">
        <v>90</v>
      </c>
      <c r="B91" s="12">
        <v>117.3</v>
      </c>
      <c r="C91" s="35">
        <f t="shared" si="8"/>
        <v>118.04765918039459</v>
      </c>
      <c r="D91" s="36">
        <f t="shared" si="6"/>
        <v>3.022480188975234E-2</v>
      </c>
      <c r="E91" s="42">
        <f t="shared" si="7"/>
        <v>-0.10862614799560337</v>
      </c>
      <c r="F91" s="43">
        <f t="shared" si="9"/>
        <v>0.39659552228340866</v>
      </c>
    </row>
    <row r="92" spans="1:6" x14ac:dyDescent="0.3">
      <c r="A92" s="15">
        <v>91</v>
      </c>
      <c r="B92" s="12">
        <v>117.5</v>
      </c>
      <c r="C92" s="35">
        <f t="shared" si="8"/>
        <v>118.54765918039459</v>
      </c>
      <c r="D92" s="36">
        <f t="shared" si="6"/>
        <v>3.0328142252836303E-2</v>
      </c>
      <c r="E92" s="42">
        <f t="shared" si="7"/>
        <v>-7.0520823815778691E-2</v>
      </c>
      <c r="F92" s="43">
        <f t="shared" si="9"/>
        <v>0.39795150553913805</v>
      </c>
    </row>
    <row r="93" spans="1:6" x14ac:dyDescent="0.3">
      <c r="A93" s="15">
        <v>92</v>
      </c>
      <c r="B93" s="12">
        <v>117.6</v>
      </c>
      <c r="C93" s="35">
        <f t="shared" si="8"/>
        <v>119.04765918039459</v>
      </c>
      <c r="D93" s="36">
        <f t="shared" si="6"/>
        <v>3.0387680503104704E-2</v>
      </c>
      <c r="E93" s="42">
        <f t="shared" si="7"/>
        <v>-3.2415499635954005E-2</v>
      </c>
      <c r="F93" s="43">
        <f t="shared" si="9"/>
        <v>0.39873273823496075</v>
      </c>
    </row>
    <row r="94" spans="1:6" x14ac:dyDescent="0.3">
      <c r="A94" s="15">
        <v>93</v>
      </c>
      <c r="B94" s="12">
        <v>117.7</v>
      </c>
      <c r="C94" s="35">
        <f t="shared" si="8"/>
        <v>119.54765918039459</v>
      </c>
      <c r="D94" s="36">
        <f t="shared" si="6"/>
        <v>3.040315770600235E-2</v>
      </c>
      <c r="E94" s="42">
        <f t="shared" si="7"/>
        <v>5.6898245438706738E-3</v>
      </c>
      <c r="F94" s="43">
        <f t="shared" si="9"/>
        <v>0.39893582275439177</v>
      </c>
    </row>
    <row r="95" spans="1:6" x14ac:dyDescent="0.3">
      <c r="A95" s="15">
        <v>94</v>
      </c>
      <c r="B95" s="12">
        <v>117.7</v>
      </c>
      <c r="C95" s="35">
        <f t="shared" si="8"/>
        <v>120.04765918039459</v>
      </c>
      <c r="D95" s="36">
        <f t="shared" si="6"/>
        <v>3.0374506495033468E-2</v>
      </c>
      <c r="E95" s="42">
        <f t="shared" si="7"/>
        <v>4.3795148723695353E-2</v>
      </c>
      <c r="F95" s="43">
        <f t="shared" si="9"/>
        <v>0.39855987514620878</v>
      </c>
    </row>
    <row r="96" spans="1:6" x14ac:dyDescent="0.3">
      <c r="A96" s="15">
        <v>95</v>
      </c>
      <c r="B96" s="12">
        <v>117.9</v>
      </c>
      <c r="C96" s="35">
        <f t="shared" si="8"/>
        <v>120.54765918039459</v>
      </c>
      <c r="D96" s="36">
        <f t="shared" si="6"/>
        <v>3.0301851560227421E-2</v>
      </c>
      <c r="E96" s="42">
        <f t="shared" si="7"/>
        <v>8.1900472903520039E-2</v>
      </c>
      <c r="F96" s="43">
        <f t="shared" si="9"/>
        <v>0.39760653153386766</v>
      </c>
    </row>
    <row r="97" spans="1:6" x14ac:dyDescent="0.3">
      <c r="A97" s="15">
        <v>96</v>
      </c>
      <c r="B97" s="12">
        <v>118.2</v>
      </c>
      <c r="C97" s="35">
        <f t="shared" si="8"/>
        <v>121.04765918039459</v>
      </c>
      <c r="D97" s="36">
        <f t="shared" si="6"/>
        <v>3.0185508744158054E-2</v>
      </c>
      <c r="E97" s="42">
        <f t="shared" si="7"/>
        <v>0.12000579708334472</v>
      </c>
      <c r="F97" s="43">
        <f t="shared" si="9"/>
        <v>0.3960799362538967</v>
      </c>
    </row>
    <row r="98" spans="1:6" x14ac:dyDescent="0.3">
      <c r="A98" s="15">
        <v>97</v>
      </c>
      <c r="B98" s="12">
        <v>118.3</v>
      </c>
      <c r="C98" s="35">
        <f t="shared" si="8"/>
        <v>121.54765918039459</v>
      </c>
      <c r="D98" s="36">
        <f t="shared" si="6"/>
        <v>3.002598275468726E-2</v>
      </c>
      <c r="E98" s="42">
        <f t="shared" si="7"/>
        <v>0.1581111212631694</v>
      </c>
      <c r="F98" s="43">
        <f t="shared" si="9"/>
        <v>0.39398671184360212</v>
      </c>
    </row>
    <row r="99" spans="1:6" x14ac:dyDescent="0.3">
      <c r="A99" s="15">
        <v>98</v>
      </c>
      <c r="B99" s="12">
        <v>118.5</v>
      </c>
      <c r="C99" s="35">
        <f t="shared" si="8"/>
        <v>122.04765918039459</v>
      </c>
      <c r="D99" s="36">
        <f t="shared" si="6"/>
        <v>2.9823963517610994E-2</v>
      </c>
      <c r="E99" s="42">
        <f t="shared" si="7"/>
        <v>0.19621644544299408</v>
      </c>
      <c r="F99" s="43">
        <f t="shared" si="9"/>
        <v>0.39133591118221805</v>
      </c>
    </row>
    <row r="100" spans="1:6" x14ac:dyDescent="0.3">
      <c r="A100" s="15">
        <v>99</v>
      </c>
      <c r="B100" s="12">
        <v>118.8</v>
      </c>
      <c r="C100" s="35">
        <f t="shared" si="8"/>
        <v>122.54765918039459</v>
      </c>
      <c r="D100" s="36">
        <f t="shared" si="6"/>
        <v>2.9580321206091151E-2</v>
      </c>
      <c r="E100" s="42">
        <f t="shared" si="7"/>
        <v>0.23432176962281875</v>
      </c>
      <c r="F100" s="43">
        <f t="shared" si="9"/>
        <v>0.38813895226946793</v>
      </c>
    </row>
    <row r="101" spans="1:6" x14ac:dyDescent="0.3">
      <c r="A101" s="15">
        <v>100</v>
      </c>
      <c r="B101" s="12">
        <v>119.2</v>
      </c>
      <c r="C101" s="35">
        <f t="shared" si="8"/>
        <v>123.04765918039459</v>
      </c>
      <c r="D101" s="36">
        <f t="shared" si="6"/>
        <v>2.9296099996983016E-2</v>
      </c>
      <c r="E101" s="42">
        <f t="shared" si="7"/>
        <v>0.27242709380264341</v>
      </c>
      <c r="F101" s="43">
        <f t="shared" si="9"/>
        <v>0.38440953629905328</v>
      </c>
    </row>
    <row r="102" spans="1:6" x14ac:dyDescent="0.3">
      <c r="A102" s="15">
        <v>101</v>
      </c>
      <c r="B102" s="12">
        <v>119.3</v>
      </c>
      <c r="C102" s="35">
        <f t="shared" si="8"/>
        <v>123.54765918039459</v>
      </c>
      <c r="D102" s="36">
        <f t="shared" si="6"/>
        <v>2.8972510616745023E-2</v>
      </c>
      <c r="E102" s="42">
        <f t="shared" si="7"/>
        <v>0.31053241798246811</v>
      </c>
      <c r="F102" s="43">
        <f t="shared" si="9"/>
        <v>0.38016354984961476</v>
      </c>
    </row>
    <row r="103" spans="1:6" x14ac:dyDescent="0.3">
      <c r="A103" s="15">
        <v>102</v>
      </c>
      <c r="B103" s="12">
        <v>119.4</v>
      </c>
      <c r="C103" s="35">
        <f t="shared" si="8"/>
        <v>124.04765918039459</v>
      </c>
      <c r="D103" s="36">
        <f t="shared" si="6"/>
        <v>2.8610921751385542E-2</v>
      </c>
      <c r="E103" s="42">
        <f t="shared" si="7"/>
        <v>0.34863774216229282</v>
      </c>
      <c r="F103" s="43">
        <f t="shared" si="9"/>
        <v>0.37541895217012661</v>
      </c>
    </row>
    <row r="104" spans="1:6" x14ac:dyDescent="0.3">
      <c r="A104" s="15">
        <v>103</v>
      </c>
      <c r="B104" s="12">
        <v>119.7</v>
      </c>
      <c r="C104" s="35">
        <f t="shared" si="8"/>
        <v>124.54765918039459</v>
      </c>
      <c r="D104" s="36">
        <f t="shared" si="6"/>
        <v>2.8212850405714324E-2</v>
      </c>
      <c r="E104" s="42">
        <f t="shared" si="7"/>
        <v>0.38674306634211747</v>
      </c>
      <c r="F104" s="43">
        <f t="shared" si="9"/>
        <v>0.37019564867856386</v>
      </c>
    </row>
    <row r="105" spans="1:6" x14ac:dyDescent="0.3">
      <c r="A105" s="15">
        <v>104</v>
      </c>
      <c r="B105" s="12">
        <v>119.9</v>
      </c>
      <c r="C105" s="35">
        <f t="shared" si="8"/>
        <v>125.04765918039459</v>
      </c>
      <c r="D105" s="36">
        <f t="shared" si="6"/>
        <v>2.777995130689101E-2</v>
      </c>
      <c r="E105" s="42">
        <f t="shared" si="7"/>
        <v>0.42484839052194218</v>
      </c>
      <c r="F105" s="43">
        <f t="shared" si="9"/>
        <v>0.36451535192028933</v>
      </c>
    </row>
    <row r="106" spans="1:6" x14ac:dyDescent="0.3">
      <c r="A106" s="15">
        <v>105</v>
      </c>
      <c r="B106" s="12">
        <v>120.2</v>
      </c>
      <c r="C106" s="35">
        <f t="shared" si="8"/>
        <v>125.54765918039459</v>
      </c>
      <c r="D106" s="36">
        <f t="shared" si="6"/>
        <v>2.7314005455786033E-2</v>
      </c>
      <c r="E106" s="42">
        <f t="shared" si="7"/>
        <v>0.46295371470176683</v>
      </c>
      <c r="F106" s="43">
        <f t="shared" si="9"/>
        <v>0.35840143134443875</v>
      </c>
    </row>
    <row r="107" spans="1:6" x14ac:dyDescent="0.3">
      <c r="A107" s="15">
        <v>106</v>
      </c>
      <c r="B107" s="12">
        <v>120.3</v>
      </c>
      <c r="C107" s="35">
        <f t="shared" si="8"/>
        <v>126.04765918039459</v>
      </c>
      <c r="D107" s="36">
        <f t="shared" si="6"/>
        <v>2.6816907936893071E-2</v>
      </c>
      <c r="E107" s="42">
        <f t="shared" si="7"/>
        <v>0.50105903888159153</v>
      </c>
      <c r="F107" s="43">
        <f t="shared" si="9"/>
        <v>0.35187875335137037</v>
      </c>
    </row>
    <row r="108" spans="1:6" x14ac:dyDescent="0.3">
      <c r="A108" s="15">
        <v>107</v>
      </c>
      <c r="B108" s="12">
        <v>121</v>
      </c>
      <c r="C108" s="35">
        <f t="shared" si="8"/>
        <v>126.54765918039459</v>
      </c>
      <c r="D108" s="36">
        <f t="shared" si="6"/>
        <v>2.6290655103381036E-2</v>
      </c>
      <c r="E108" s="42">
        <f t="shared" si="7"/>
        <v>0.53916436306141624</v>
      </c>
      <c r="F108" s="43">
        <f t="shared" si="9"/>
        <v>0.34497351314099223</v>
      </c>
    </row>
    <row r="109" spans="1:6" x14ac:dyDescent="0.3">
      <c r="A109" s="15">
        <v>108</v>
      </c>
      <c r="B109" s="12">
        <v>121</v>
      </c>
      <c r="C109" s="35">
        <f t="shared" si="8"/>
        <v>127.04765918039459</v>
      </c>
      <c r="D109" s="36">
        <f t="shared" si="6"/>
        <v>2.5737331258291442E-2</v>
      </c>
      <c r="E109" s="42">
        <f t="shared" si="7"/>
        <v>0.57726968724124084</v>
      </c>
      <c r="F109" s="43">
        <f t="shared" si="9"/>
        <v>0.33771305994974821</v>
      </c>
    </row>
    <row r="110" spans="1:6" x14ac:dyDescent="0.3">
      <c r="A110" s="15">
        <v>109</v>
      </c>
      <c r="B110" s="12">
        <v>121.1</v>
      </c>
      <c r="C110" s="35">
        <f t="shared" si="8"/>
        <v>127.54765918039459</v>
      </c>
      <c r="D110" s="36">
        <f t="shared" si="6"/>
        <v>2.5159094955840212E-2</v>
      </c>
      <c r="E110" s="42">
        <f t="shared" si="7"/>
        <v>0.61537501142106554</v>
      </c>
      <c r="F110" s="43">
        <f t="shared" si="9"/>
        <v>0.3301257173027935</v>
      </c>
    </row>
    <row r="111" spans="1:6" x14ac:dyDescent="0.3">
      <c r="A111" s="15">
        <v>110</v>
      </c>
      <c r="B111" s="12">
        <v>121.8</v>
      </c>
      <c r="C111" s="35">
        <f t="shared" si="8"/>
        <v>128.04765918039459</v>
      </c>
      <c r="D111" s="36">
        <f t="shared" si="6"/>
        <v>2.4558165048258123E-2</v>
      </c>
      <c r="E111" s="42">
        <f t="shared" si="7"/>
        <v>0.65348033560089025</v>
      </c>
      <c r="F111" s="43">
        <f t="shared" si="9"/>
        <v>0.32224059992725029</v>
      </c>
    </row>
    <row r="112" spans="1:6" x14ac:dyDescent="0.3">
      <c r="A112" s="15">
        <v>111</v>
      </c>
      <c r="B112" s="12">
        <v>121.9</v>
      </c>
      <c r="C112" s="35">
        <f t="shared" si="8"/>
        <v>128.54765918039459</v>
      </c>
      <c r="D112" s="36">
        <f t="shared" si="6"/>
        <v>2.393680660361109E-2</v>
      </c>
      <c r="E112" s="42">
        <f t="shared" si="7"/>
        <v>0.69158565978071496</v>
      </c>
      <c r="F112" s="43">
        <f t="shared" si="9"/>
        <v>0.31408742897252029</v>
      </c>
    </row>
    <row r="113" spans="1:6" x14ac:dyDescent="0.3">
      <c r="A113" s="15">
        <v>112</v>
      </c>
      <c r="B113" s="12">
        <v>122</v>
      </c>
      <c r="C113" s="35">
        <f t="shared" si="8"/>
        <v>129.04765918039459</v>
      </c>
      <c r="D113" s="36">
        <f t="shared" si="6"/>
        <v>2.3297316818609123E-2</v>
      </c>
      <c r="E113" s="42">
        <f t="shared" si="7"/>
        <v>0.72969098396053955</v>
      </c>
      <c r="F113" s="43">
        <f t="shared" si="9"/>
        <v>0.30569634716484273</v>
      </c>
    </row>
    <row r="114" spans="1:6" x14ac:dyDescent="0.3">
      <c r="A114" s="15">
        <v>113</v>
      </c>
      <c r="B114" s="12">
        <v>122.1</v>
      </c>
      <c r="C114" s="35">
        <f t="shared" si="8"/>
        <v>129.54765918039459</v>
      </c>
      <c r="D114" s="36">
        <f t="shared" si="6"/>
        <v>2.2642011047591507E-2</v>
      </c>
      <c r="E114" s="42">
        <f t="shared" si="7"/>
        <v>0.76779630814036426</v>
      </c>
      <c r="F114" s="43">
        <f t="shared" si="9"/>
        <v>0.29709773548626034</v>
      </c>
    </row>
    <row r="115" spans="1:6" x14ac:dyDescent="0.3">
      <c r="A115" s="15">
        <v>114</v>
      </c>
      <c r="B115" s="12">
        <v>122.4</v>
      </c>
      <c r="C115" s="35">
        <f t="shared" si="8"/>
        <v>130.04765918039459</v>
      </c>
      <c r="D115" s="36">
        <f t="shared" si="6"/>
        <v>2.1973209064733538E-2</v>
      </c>
      <c r="E115" s="42">
        <f t="shared" si="7"/>
        <v>0.80590163232018897</v>
      </c>
      <c r="F115" s="43">
        <f t="shared" si="9"/>
        <v>0.28832203291380887</v>
      </c>
    </row>
    <row r="116" spans="1:6" x14ac:dyDescent="0.3">
      <c r="A116" s="15">
        <v>115</v>
      </c>
      <c r="B116" s="12">
        <v>122.4</v>
      </c>
      <c r="C116" s="35">
        <f t="shared" si="8"/>
        <v>130.54765918039459</v>
      </c>
      <c r="D116" s="36">
        <f t="shared" si="6"/>
        <v>2.1293221671143267E-2</v>
      </c>
      <c r="E116" s="42">
        <f t="shared" si="7"/>
        <v>0.84400695650001367</v>
      </c>
      <c r="F116" s="43">
        <f t="shared" si="9"/>
        <v>0.27939956068418936</v>
      </c>
    </row>
    <row r="117" spans="1:6" x14ac:dyDescent="0.3">
      <c r="A117" s="15">
        <v>116</v>
      </c>
      <c r="B117" s="12">
        <v>122.4</v>
      </c>
      <c r="C117" s="35">
        <f t="shared" si="8"/>
        <v>131.04765918039459</v>
      </c>
      <c r="D117" s="36">
        <f t="shared" si="6"/>
        <v>2.0604337752006034E-2</v>
      </c>
      <c r="E117" s="42">
        <f t="shared" si="7"/>
        <v>0.88211228067983827</v>
      </c>
      <c r="F117" s="43">
        <f t="shared" si="9"/>
        <v>0.27036035246375423</v>
      </c>
    </row>
    <row r="118" spans="1:6" x14ac:dyDescent="0.3">
      <c r="A118" s="15">
        <v>117</v>
      </c>
      <c r="B118" s="12">
        <v>122.4</v>
      </c>
      <c r="C118" s="35">
        <f t="shared" si="8"/>
        <v>131.54765918039459</v>
      </c>
      <c r="D118" s="36">
        <f t="shared" si="6"/>
        <v>1.9908811881405124E-2</v>
      </c>
      <c r="E118" s="42">
        <f t="shared" si="7"/>
        <v>0.92021760485966297</v>
      </c>
      <c r="F118" s="43">
        <f t="shared" si="9"/>
        <v>0.26123399170484007</v>
      </c>
    </row>
    <row r="119" spans="1:6" x14ac:dyDescent="0.3">
      <c r="A119" s="15">
        <v>118</v>
      </c>
      <c r="B119" s="12">
        <v>122.6</v>
      </c>
      <c r="C119" s="35">
        <f t="shared" si="8"/>
        <v>132.04765918039459</v>
      </c>
      <c r="D119" s="36">
        <f t="shared" si="6"/>
        <v>1.9208852564024638E-2</v>
      </c>
      <c r="E119" s="42">
        <f t="shared" si="7"/>
        <v>0.95832292903948768</v>
      </c>
      <c r="F119" s="43">
        <f t="shared" si="9"/>
        <v>0.25204945735896656</v>
      </c>
    </row>
    <row r="120" spans="1:6" x14ac:dyDescent="0.3">
      <c r="A120" s="15">
        <v>119</v>
      </c>
      <c r="B120" s="12">
        <v>122.7</v>
      </c>
      <c r="C120" s="35">
        <f t="shared" si="8"/>
        <v>132.54765918039459</v>
      </c>
      <c r="D120" s="36">
        <f t="shared" si="6"/>
        <v>1.8506611193760823E-2</v>
      </c>
      <c r="E120" s="42">
        <f t="shared" si="7"/>
        <v>0.99642825321931239</v>
      </c>
      <c r="F120" s="43">
        <f t="shared" si="9"/>
        <v>0.24283497899696876</v>
      </c>
    </row>
    <row r="121" spans="1:6" x14ac:dyDescent="0.3">
      <c r="A121" s="15">
        <v>120</v>
      </c>
      <c r="B121" s="12">
        <v>122.7</v>
      </c>
      <c r="C121" s="35">
        <f t="shared" si="8"/>
        <v>133.04765918039459</v>
      </c>
      <c r="D121" s="36">
        <f t="shared" si="6"/>
        <v>1.7804171799472333E-2</v>
      </c>
      <c r="E121" s="42">
        <f t="shared" si="7"/>
        <v>1.0345335773991371</v>
      </c>
      <c r="F121" s="43">
        <f t="shared" si="9"/>
        <v>0.23361790225759271</v>
      </c>
    </row>
    <row r="122" spans="1:6" x14ac:dyDescent="0.3">
      <c r="A122" s="15">
        <v>121</v>
      </c>
      <c r="B122" s="12">
        <v>123.3</v>
      </c>
      <c r="C122" s="35">
        <f t="shared" si="8"/>
        <v>133.54765918039459</v>
      </c>
      <c r="D122" s="36">
        <f t="shared" si="6"/>
        <v>1.7103541637834136E-2</v>
      </c>
      <c r="E122" s="42">
        <f t="shared" si="7"/>
        <v>1.0726389015789617</v>
      </c>
      <c r="F122" s="43">
        <f t="shared" si="9"/>
        <v>0.22442456541138431</v>
      </c>
    </row>
    <row r="123" spans="1:6" x14ac:dyDescent="0.3">
      <c r="A123" s="15">
        <v>122</v>
      </c>
      <c r="B123" s="12">
        <v>123.3</v>
      </c>
      <c r="C123" s="35">
        <f t="shared" si="8"/>
        <v>134.04765918039459</v>
      </c>
      <c r="D123" s="36">
        <f t="shared" si="6"/>
        <v>1.6406642682671738E-2</v>
      </c>
      <c r="E123" s="42">
        <f t="shared" si="7"/>
        <v>1.1107442257587863</v>
      </c>
      <c r="F123" s="43">
        <f t="shared" si="9"/>
        <v>0.21528018768776716</v>
      </c>
    </row>
    <row r="124" spans="1:6" x14ac:dyDescent="0.3">
      <c r="A124" s="15">
        <v>123</v>
      </c>
      <c r="B124" s="12">
        <v>123.3</v>
      </c>
      <c r="C124" s="35">
        <f t="shared" si="8"/>
        <v>134.54765918039459</v>
      </c>
      <c r="D124" s="36">
        <f t="shared" si="6"/>
        <v>1.5715304049389377E-2</v>
      </c>
      <c r="E124" s="42">
        <f t="shared" si="7"/>
        <v>1.1488495499386111</v>
      </c>
      <c r="F124" s="43">
        <f t="shared" si="9"/>
        <v>0.2062087698719807</v>
      </c>
    </row>
    <row r="125" spans="1:6" x14ac:dyDescent="0.3">
      <c r="A125" s="15">
        <v>124</v>
      </c>
      <c r="B125" s="12">
        <v>123.4</v>
      </c>
      <c r="C125" s="35">
        <f t="shared" si="8"/>
        <v>135.04765918039459</v>
      </c>
      <c r="D125" s="36">
        <f t="shared" si="6"/>
        <v>1.503125538231152E-2</v>
      </c>
      <c r="E125" s="42">
        <f t="shared" si="7"/>
        <v>1.1869548741184357</v>
      </c>
      <c r="F125" s="43">
        <f t="shared" si="9"/>
        <v>0.19723300753690998</v>
      </c>
    </row>
    <row r="126" spans="1:6" x14ac:dyDescent="0.3">
      <c r="A126" s="15">
        <v>125</v>
      </c>
      <c r="B126" s="12">
        <v>123.5</v>
      </c>
      <c r="C126" s="35">
        <f t="shared" si="8"/>
        <v>135.54765918039459</v>
      </c>
      <c r="D126" s="36">
        <f t="shared" si="6"/>
        <v>1.4356121222071293E-2</v>
      </c>
      <c r="E126" s="42">
        <f t="shared" si="7"/>
        <v>1.2250601982982605</v>
      </c>
      <c r="F126" s="43">
        <f t="shared" si="9"/>
        <v>0.18837421713462699</v>
      </c>
    </row>
    <row r="127" spans="1:6" x14ac:dyDescent="0.3">
      <c r="A127" s="15">
        <v>126</v>
      </c>
      <c r="B127" s="12">
        <v>123.5</v>
      </c>
      <c r="C127" s="35">
        <f t="shared" si="8"/>
        <v>136.04765918039459</v>
      </c>
      <c r="D127" s="36">
        <f t="shared" si="6"/>
        <v>1.3691416359734141E-2</v>
      </c>
      <c r="E127" s="42">
        <f t="shared" si="7"/>
        <v>1.2631655224780851</v>
      </c>
      <c r="F127" s="43">
        <f t="shared" si="9"/>
        <v>0.17965227503540337</v>
      </c>
    </row>
    <row r="128" spans="1:6" x14ac:dyDescent="0.3">
      <c r="A128" s="15">
        <v>127</v>
      </c>
      <c r="B128" s="12">
        <v>123.6</v>
      </c>
      <c r="C128" s="35">
        <f t="shared" si="8"/>
        <v>136.54765918039459</v>
      </c>
      <c r="D128" s="36">
        <f t="shared" si="6"/>
        <v>1.3038542174263194E-2</v>
      </c>
      <c r="E128" s="42">
        <f t="shared" si="7"/>
        <v>1.3012708466579097</v>
      </c>
      <c r="F128" s="43">
        <f t="shared" si="9"/>
        <v>0.17108556946966752</v>
      </c>
    </row>
    <row r="129" spans="1:6" x14ac:dyDescent="0.3">
      <c r="A129" s="15">
        <v>128</v>
      </c>
      <c r="B129" s="12">
        <v>124</v>
      </c>
      <c r="C129" s="35">
        <f t="shared" si="8"/>
        <v>137.04765918039459</v>
      </c>
      <c r="D129" s="36">
        <f t="shared" si="6"/>
        <v>1.2398783940328445E-2</v>
      </c>
      <c r="E129" s="42">
        <f t="shared" si="7"/>
        <v>1.3393761708377345</v>
      </c>
      <c r="F129" s="43">
        <f t="shared" si="9"/>
        <v>0.16269096520235263</v>
      </c>
    </row>
    <row r="130" spans="1:6" x14ac:dyDescent="0.3">
      <c r="A130" s="15">
        <v>129</v>
      </c>
      <c r="B130" s="12">
        <v>124.3</v>
      </c>
      <c r="C130" s="35">
        <f t="shared" si="8"/>
        <v>137.54765918039459</v>
      </c>
      <c r="D130" s="36">
        <f t="shared" si="6"/>
        <v>1.1773309084435272E-2</v>
      </c>
      <c r="E130" s="42">
        <f t="shared" si="7"/>
        <v>1.3774814950175591</v>
      </c>
      <c r="F130" s="43">
        <f t="shared" si="9"/>
        <v>0.15448378065064186</v>
      </c>
    </row>
    <row r="131" spans="1:6" x14ac:dyDescent="0.3">
      <c r="A131" s="15">
        <v>130</v>
      </c>
      <c r="B131" s="12">
        <v>124.3</v>
      </c>
      <c r="C131" s="35">
        <f t="shared" si="8"/>
        <v>138.04765918039459</v>
      </c>
      <c r="D131" s="36">
        <f t="shared" ref="D131:D194" si="10">_xlfn.NORM.DIST(C131, $I$3, $I$4, FALSE)</f>
        <v>1.1163166358988246E-2</v>
      </c>
      <c r="E131" s="42">
        <f t="shared" ref="E131:E194" si="11">(C131- $I$3)/ $I$4</f>
        <v>1.4155868191973837</v>
      </c>
      <c r="F131" s="43">
        <f t="shared" si="9"/>
        <v>0.14647777704642542</v>
      </c>
    </row>
    <row r="132" spans="1:6" x14ac:dyDescent="0.3">
      <c r="A132" s="15">
        <v>131</v>
      </c>
      <c r="B132" s="12">
        <v>124.6</v>
      </c>
      <c r="C132" s="35">
        <f t="shared" ref="C132:C195" si="12">C131+0.5</f>
        <v>138.54765918039459</v>
      </c>
      <c r="D132" s="36">
        <f t="shared" si="10"/>
        <v>1.0569285896288916E-2</v>
      </c>
      <c r="E132" s="42">
        <f t="shared" si="11"/>
        <v>1.4536921433772085</v>
      </c>
      <c r="F132" s="43">
        <f t="shared" ref="F132:F195" si="13">_xlfn.NORM.S.DIST(E132, FALSE)</f>
        <v>0.13868515914483351</v>
      </c>
    </row>
    <row r="133" spans="1:6" x14ac:dyDescent="0.3">
      <c r="A133" s="15">
        <v>132</v>
      </c>
      <c r="B133" s="12">
        <v>124.7</v>
      </c>
      <c r="C133" s="35">
        <f t="shared" si="12"/>
        <v>139.04765918039459</v>
      </c>
      <c r="D133" s="36">
        <f t="shared" si="10"/>
        <v>9.9924800976515498E-3</v>
      </c>
      <c r="E133" s="42">
        <f t="shared" si="11"/>
        <v>1.4917974675570331</v>
      </c>
      <c r="F133" s="43">
        <f t="shared" si="13"/>
        <v>0.13111658689079186</v>
      </c>
    </row>
    <row r="134" spans="1:6" x14ac:dyDescent="0.3">
      <c r="A134" s="15">
        <v>133</v>
      </c>
      <c r="B134" s="12">
        <v>125.4</v>
      </c>
      <c r="C134" s="35">
        <f t="shared" si="12"/>
        <v>139.54765918039459</v>
      </c>
      <c r="D134" s="36">
        <f t="shared" si="10"/>
        <v>9.4334453068561867E-3</v>
      </c>
      <c r="E134" s="42">
        <f t="shared" si="11"/>
        <v>1.5299027917368579</v>
      </c>
      <c r="F134" s="43">
        <f t="shared" si="13"/>
        <v>0.12378119737727933</v>
      </c>
    </row>
    <row r="135" spans="1:6" x14ac:dyDescent="0.3">
      <c r="A135" s="15">
        <v>134</v>
      </c>
      <c r="B135" s="12">
        <v>125.5</v>
      </c>
      <c r="C135" s="35">
        <f t="shared" si="12"/>
        <v>140.04765918039459</v>
      </c>
      <c r="D135" s="36">
        <f t="shared" si="10"/>
        <v>8.8927642120759116E-3</v>
      </c>
      <c r="E135" s="42">
        <f t="shared" si="11"/>
        <v>1.5680081159166825</v>
      </c>
      <c r="F135" s="43">
        <f t="shared" si="13"/>
        <v>0.11668663636227891</v>
      </c>
    </row>
    <row r="136" spans="1:6" x14ac:dyDescent="0.3">
      <c r="A136" s="15">
        <v>135</v>
      </c>
      <c r="B136" s="12">
        <v>125.5</v>
      </c>
      <c r="C136" s="35">
        <f t="shared" si="12"/>
        <v>140.54765918039459</v>
      </c>
      <c r="D136" s="36">
        <f t="shared" si="10"/>
        <v>8.3709089162327492E-3</v>
      </c>
      <c r="E136" s="42">
        <f t="shared" si="11"/>
        <v>1.6061134400965071</v>
      </c>
      <c r="F136" s="43">
        <f t="shared" si="13"/>
        <v>0.10983909855653225</v>
      </c>
    </row>
    <row r="137" spans="1:6" x14ac:dyDescent="0.3">
      <c r="A137" s="15">
        <v>136</v>
      </c>
      <c r="B137" s="12">
        <v>125.8</v>
      </c>
      <c r="C137" s="35">
        <f t="shared" si="12"/>
        <v>141.04765918039459</v>
      </c>
      <c r="D137" s="36">
        <f t="shared" si="10"/>
        <v>7.8682446124595552E-3</v>
      </c>
      <c r="E137" s="42">
        <f t="shared" si="11"/>
        <v>1.644218764276332</v>
      </c>
      <c r="F137" s="43">
        <f t="shared" si="13"/>
        <v>0.10324337585120838</v>
      </c>
    </row>
    <row r="138" spans="1:6" x14ac:dyDescent="0.3">
      <c r="A138" s="15">
        <v>137</v>
      </c>
      <c r="B138" s="12">
        <v>126</v>
      </c>
      <c r="C138" s="35">
        <f t="shared" si="12"/>
        <v>141.54765918039459</v>
      </c>
      <c r="D138" s="36">
        <f t="shared" si="10"/>
        <v>7.3850337989643288E-3</v>
      </c>
      <c r="E138" s="42">
        <f t="shared" si="11"/>
        <v>1.6823240884561566</v>
      </c>
      <c r="F138" s="43">
        <f t="shared" si="13"/>
        <v>9.6902912623354903E-2</v>
      </c>
    </row>
    <row r="139" spans="1:6" x14ac:dyDescent="0.3">
      <c r="A139" s="15">
        <v>138</v>
      </c>
      <c r="B139" s="12">
        <v>126.2</v>
      </c>
      <c r="C139" s="35">
        <f t="shared" si="12"/>
        <v>142.04765918039459</v>
      </c>
      <c r="D139" s="36">
        <f t="shared" si="10"/>
        <v>6.9214409660885851E-3</v>
      </c>
      <c r="E139" s="42">
        <f t="shared" si="11"/>
        <v>1.7204294126359814</v>
      </c>
      <c r="F139" s="43">
        <f t="shared" si="13"/>
        <v>9.081986723725638E-2</v>
      </c>
    </row>
    <row r="140" spans="1:6" x14ac:dyDescent="0.3">
      <c r="A140" s="15">
        <v>139</v>
      </c>
      <c r="B140" s="12">
        <v>126.2</v>
      </c>
      <c r="C140" s="35">
        <f t="shared" si="12"/>
        <v>142.54765918039459</v>
      </c>
      <c r="D140" s="36">
        <f t="shared" si="10"/>
        <v>6.47753768769096E-3</v>
      </c>
      <c r="E140" s="42">
        <f t="shared" si="11"/>
        <v>1.758534736815806</v>
      </c>
      <c r="F140" s="43">
        <f t="shared" si="13"/>
        <v>8.4995178851156039E-2</v>
      </c>
    </row>
    <row r="141" spans="1:6" x14ac:dyDescent="0.3">
      <c r="A141" s="15">
        <v>140</v>
      </c>
      <c r="B141" s="12">
        <v>126.4</v>
      </c>
      <c r="C141" s="35">
        <f t="shared" si="12"/>
        <v>143.04765918039459</v>
      </c>
      <c r="D141" s="36">
        <f t="shared" si="10"/>
        <v>6.0533080491290102E-3</v>
      </c>
      <c r="E141" s="42">
        <f t="shared" si="11"/>
        <v>1.7966400609956306</v>
      </c>
      <c r="F141" s="43">
        <f t="shared" si="13"/>
        <v>7.9428638640660174E-2</v>
      </c>
    </row>
    <row r="142" spans="1:6" x14ac:dyDescent="0.3">
      <c r="A142" s="15">
        <v>141</v>
      </c>
      <c r="B142" s="12">
        <v>126.5</v>
      </c>
      <c r="C142" s="35">
        <f t="shared" si="12"/>
        <v>143.54765918039459</v>
      </c>
      <c r="D142" s="36">
        <f t="shared" si="10"/>
        <v>5.6486543450064161E-3</v>
      </c>
      <c r="E142" s="42">
        <f t="shared" si="11"/>
        <v>1.8347453851754554</v>
      </c>
      <c r="F142" s="43">
        <f t="shared" si="13"/>
        <v>7.4118964561875625E-2</v>
      </c>
    </row>
    <row r="143" spans="1:6" x14ac:dyDescent="0.3">
      <c r="A143" s="15">
        <v>142</v>
      </c>
      <c r="B143" s="12">
        <v>126.5</v>
      </c>
      <c r="C143" s="35">
        <f t="shared" si="12"/>
        <v>144.04765918039459</v>
      </c>
      <c r="D143" s="36">
        <f t="shared" si="10"/>
        <v>5.2634029814407944E-3</v>
      </c>
      <c r="E143" s="42">
        <f t="shared" si="11"/>
        <v>1.87285070935528</v>
      </c>
      <c r="F143" s="43">
        <f t="shared" si="13"/>
        <v>6.9063878798170233E-2</v>
      </c>
    </row>
    <row r="144" spans="1:6" x14ac:dyDescent="0.3">
      <c r="A144" s="15">
        <v>143</v>
      </c>
      <c r="B144" s="12">
        <v>126.7</v>
      </c>
      <c r="C144" s="35">
        <f t="shared" si="12"/>
        <v>144.54765918039459</v>
      </c>
      <c r="D144" s="36">
        <f t="shared" si="10"/>
        <v>4.8973105198255873E-3</v>
      </c>
      <c r="E144" s="42">
        <f t="shared" si="11"/>
        <v>1.9109560335351046</v>
      </c>
      <c r="F144" s="43">
        <f t="shared" si="13"/>
        <v>6.4260187063551175E-2</v>
      </c>
    </row>
    <row r="145" spans="1:6" x14ac:dyDescent="0.3">
      <c r="A145" s="15">
        <v>144</v>
      </c>
      <c r="B145" s="12">
        <v>126.7</v>
      </c>
      <c r="C145" s="35">
        <f t="shared" si="12"/>
        <v>145.04765918039459</v>
      </c>
      <c r="D145" s="36">
        <f t="shared" si="10"/>
        <v>4.5500698018390929E-3</v>
      </c>
      <c r="E145" s="42">
        <f t="shared" si="11"/>
        <v>1.9490613577149294</v>
      </c>
      <c r="F145" s="43">
        <f t="shared" si="13"/>
        <v>5.9703858972129965E-2</v>
      </c>
    </row>
    <row r="146" spans="1:6" x14ac:dyDescent="0.3">
      <c r="A146" s="15">
        <v>145</v>
      </c>
      <c r="B146" s="12">
        <v>126.9</v>
      </c>
      <c r="C146" s="35">
        <f t="shared" si="12"/>
        <v>145.54765918039459</v>
      </c>
      <c r="D146" s="36">
        <f t="shared" si="10"/>
        <v>4.2213160987223837E-3</v>
      </c>
      <c r="E146" s="42">
        <f t="shared" si="11"/>
        <v>1.987166681894754</v>
      </c>
      <c r="F146" s="43">
        <f t="shared" si="13"/>
        <v>5.5390108726032179E-2</v>
      </c>
    </row>
    <row r="147" spans="1:6" x14ac:dyDescent="0.3">
      <c r="A147" s="15">
        <v>146</v>
      </c>
      <c r="B147" s="12">
        <v>127</v>
      </c>
      <c r="C147" s="35">
        <f t="shared" si="12"/>
        <v>146.04765918039459</v>
      </c>
      <c r="D147" s="36">
        <f t="shared" si="10"/>
        <v>3.9106332315314834E-3</v>
      </c>
      <c r="E147" s="42">
        <f t="shared" si="11"/>
        <v>2.0252720060745788</v>
      </c>
      <c r="F147" s="43">
        <f t="shared" si="13"/>
        <v>5.1313475422445236E-2</v>
      </c>
    </row>
    <row r="148" spans="1:6" x14ac:dyDescent="0.3">
      <c r="A148" s="15">
        <v>147</v>
      </c>
      <c r="B148" s="12">
        <v>127.2</v>
      </c>
      <c r="C148" s="35">
        <f t="shared" si="12"/>
        <v>146.54765918039459</v>
      </c>
      <c r="D148" s="36">
        <f t="shared" si="10"/>
        <v>3.6175596130931971E-3</v>
      </c>
      <c r="E148" s="42">
        <f t="shared" si="11"/>
        <v>2.0633773302544034</v>
      </c>
      <c r="F148" s="43">
        <f t="shared" si="13"/>
        <v>4.7467902333298576E-2</v>
      </c>
    </row>
    <row r="149" spans="1:6" x14ac:dyDescent="0.3">
      <c r="A149" s="15">
        <v>148</v>
      </c>
      <c r="B149" s="12">
        <v>127.3</v>
      </c>
      <c r="C149" s="35">
        <f t="shared" si="12"/>
        <v>147.04765918039459</v>
      </c>
      <c r="D149" s="36">
        <f t="shared" si="10"/>
        <v>3.3415941666832829E-3</v>
      </c>
      <c r="E149" s="42">
        <f t="shared" si="11"/>
        <v>2.101482654434228</v>
      </c>
      <c r="F149" s="43">
        <f t="shared" si="13"/>
        <v>4.3846814567352899E-2</v>
      </c>
    </row>
    <row r="150" spans="1:6" x14ac:dyDescent="0.3">
      <c r="A150" s="15">
        <v>149</v>
      </c>
      <c r="B150" s="12">
        <v>127.5</v>
      </c>
      <c r="C150" s="35">
        <f t="shared" si="12"/>
        <v>147.54765918039459</v>
      </c>
      <c r="D150" s="36">
        <f t="shared" si="10"/>
        <v>3.0822020809279402E-3</v>
      </c>
      <c r="E150" s="42">
        <f t="shared" si="11"/>
        <v>2.1395879786140526</v>
      </c>
      <c r="F150" s="43">
        <f t="shared" si="13"/>
        <v>4.0443194583289349E-2</v>
      </c>
    </row>
    <row r="151" spans="1:6" x14ac:dyDescent="0.3">
      <c r="A151" s="15">
        <v>150</v>
      </c>
      <c r="B151" s="12">
        <v>128</v>
      </c>
      <c r="C151" s="35">
        <f t="shared" si="12"/>
        <v>148.04765918039459</v>
      </c>
      <c r="D151" s="36">
        <f t="shared" si="10"/>
        <v>2.8388203650342326E-3</v>
      </c>
      <c r="E151" s="42">
        <f t="shared" si="11"/>
        <v>2.1776933027938776</v>
      </c>
      <c r="F151" s="43">
        <f t="shared" si="13"/>
        <v>3.7249655082809661E-2</v>
      </c>
    </row>
    <row r="152" spans="1:6" x14ac:dyDescent="0.3">
      <c r="A152" s="15">
        <v>151</v>
      </c>
      <c r="B152" s="12">
        <v>128.1</v>
      </c>
      <c r="C152" s="35">
        <f t="shared" si="12"/>
        <v>148.54765918039459</v>
      </c>
      <c r="D152" s="36">
        <f t="shared" si="10"/>
        <v>2.6108631731152155E-3</v>
      </c>
      <c r="E152" s="42">
        <f t="shared" si="11"/>
        <v>2.2157986269737022</v>
      </c>
      <c r="F152" s="43">
        <f t="shared" si="13"/>
        <v>3.4258508873906503E-2</v>
      </c>
    </row>
    <row r="153" spans="1:6" x14ac:dyDescent="0.3">
      <c r="A153" s="15">
        <v>152</v>
      </c>
      <c r="B153" s="12">
        <v>128.80000000000001</v>
      </c>
      <c r="C153" s="35">
        <f t="shared" si="12"/>
        <v>149.04765918039459</v>
      </c>
      <c r="D153" s="36">
        <f t="shared" si="10"/>
        <v>2.3977268710286353E-3</v>
      </c>
      <c r="E153" s="42">
        <f t="shared" si="11"/>
        <v>2.2539039511535268</v>
      </c>
      <c r="F153" s="43">
        <f t="shared" si="13"/>
        <v>3.1461835355518906E-2</v>
      </c>
    </row>
    <row r="154" spans="1:6" x14ac:dyDescent="0.3">
      <c r="A154" s="15">
        <v>153</v>
      </c>
      <c r="B154" s="12">
        <v>129.19999999999999</v>
      </c>
      <c r="C154" s="35">
        <f t="shared" si="12"/>
        <v>149.54765918039459</v>
      </c>
      <c r="D154" s="36">
        <f t="shared" si="10"/>
        <v>2.1987948237364289E-3</v>
      </c>
      <c r="E154" s="42">
        <f t="shared" si="11"/>
        <v>2.2920092753333514</v>
      </c>
      <c r="F154" s="43">
        <f t="shared" si="13"/>
        <v>2.885154333499421E-2</v>
      </c>
    </row>
    <row r="155" spans="1:6" x14ac:dyDescent="0.3">
      <c r="A155" s="15">
        <v>154</v>
      </c>
      <c r="B155" s="12">
        <v>129.4</v>
      </c>
      <c r="C155" s="35">
        <f t="shared" si="12"/>
        <v>150.04765918039459</v>
      </c>
      <c r="D155" s="36">
        <f t="shared" si="10"/>
        <v>2.0134418856631768E-3</v>
      </c>
      <c r="E155" s="42">
        <f t="shared" si="11"/>
        <v>2.330114599513176</v>
      </c>
      <c r="F155" s="43">
        <f t="shared" si="13"/>
        <v>2.6419429948442975E-2</v>
      </c>
    </row>
    <row r="156" spans="1:6" x14ac:dyDescent="0.3">
      <c r="A156" s="15">
        <v>155</v>
      </c>
      <c r="B156" s="12">
        <v>129.5</v>
      </c>
      <c r="C156" s="35">
        <f t="shared" si="12"/>
        <v>150.54765918039459</v>
      </c>
      <c r="D156" s="36">
        <f t="shared" si="10"/>
        <v>1.8410385808390072E-3</v>
      </c>
      <c r="E156" s="42">
        <f t="shared" si="11"/>
        <v>2.3682199236930006</v>
      </c>
      <c r="F156" s="43">
        <f t="shared" si="13"/>
        <v>2.4157235510592599E-2</v>
      </c>
    </row>
    <row r="157" spans="1:6" x14ac:dyDescent="0.3">
      <c r="A157" s="15">
        <v>156</v>
      </c>
      <c r="B157" s="12">
        <v>129.5</v>
      </c>
      <c r="C157" s="35">
        <f t="shared" si="12"/>
        <v>151.04765918039459</v>
      </c>
      <c r="D157" s="36">
        <f t="shared" si="10"/>
        <v>1.6809549637151217E-3</v>
      </c>
      <c r="E157" s="42">
        <f t="shared" si="11"/>
        <v>2.4063252478728256</v>
      </c>
      <c r="F157" s="43">
        <f t="shared" si="13"/>
        <v>2.2056694174578412E-2</v>
      </c>
    </row>
    <row r="158" spans="1:6" x14ac:dyDescent="0.3">
      <c r="A158" s="15">
        <v>157</v>
      </c>
      <c r="B158" s="12">
        <v>129.6</v>
      </c>
      <c r="C158" s="35">
        <f t="shared" si="12"/>
        <v>151.54765918039459</v>
      </c>
      <c r="D158" s="36">
        <f t="shared" si="10"/>
        <v>1.5325641554041018E-3</v>
      </c>
      <c r="E158" s="42">
        <f t="shared" si="11"/>
        <v>2.4444305720526502</v>
      </c>
      <c r="F158" s="43">
        <f t="shared" si="13"/>
        <v>2.0109580332812602E-2</v>
      </c>
    </row>
    <row r="159" spans="1:6" x14ac:dyDescent="0.3">
      <c r="A159" s="15">
        <v>158</v>
      </c>
      <c r="B159" s="12">
        <v>129.80000000000001</v>
      </c>
      <c r="C159" s="35">
        <f t="shared" si="12"/>
        <v>152.04765918039459</v>
      </c>
      <c r="D159" s="36">
        <f t="shared" si="10"/>
        <v>1.395245553693743E-3</v>
      </c>
      <c r="E159" s="42">
        <f t="shared" si="11"/>
        <v>2.4825358962324748</v>
      </c>
      <c r="F159" s="43">
        <f t="shared" si="13"/>
        <v>1.8307750737264067E-2</v>
      </c>
    </row>
    <row r="160" spans="1:6" x14ac:dyDescent="0.3">
      <c r="A160" s="15">
        <v>159</v>
      </c>
      <c r="B160" s="12">
        <v>130</v>
      </c>
      <c r="C160" s="35">
        <f t="shared" si="12"/>
        <v>152.54765918039459</v>
      </c>
      <c r="D160" s="36">
        <f t="shared" si="10"/>
        <v>1.2683877184906215E-3</v>
      </c>
      <c r="E160" s="42">
        <f t="shared" si="11"/>
        <v>2.5206412204122994</v>
      </c>
      <c r="F160" s="43">
        <f t="shared" si="13"/>
        <v>1.6643182360881009E-2</v>
      </c>
    </row>
    <row r="161" spans="1:6" x14ac:dyDescent="0.3">
      <c r="A161" s="15">
        <v>160</v>
      </c>
      <c r="B161" s="12">
        <v>130.19999999999999</v>
      </c>
      <c r="C161" s="35">
        <f t="shared" si="12"/>
        <v>153.04765918039459</v>
      </c>
      <c r="D161" s="36">
        <f t="shared" si="10"/>
        <v>1.1513909373511433E-3</v>
      </c>
      <c r="E161" s="42">
        <f t="shared" si="11"/>
        <v>2.558746544592124</v>
      </c>
      <c r="F161" s="43">
        <f t="shared" si="13"/>
        <v>1.5108006061273204E-2</v>
      </c>
    </row>
    <row r="162" spans="1:6" x14ac:dyDescent="0.3">
      <c r="A162" s="15">
        <v>161</v>
      </c>
      <c r="B162" s="12">
        <v>130.4</v>
      </c>
      <c r="C162" s="35">
        <f t="shared" si="12"/>
        <v>153.54765918039459</v>
      </c>
      <c r="D162" s="36">
        <f t="shared" si="10"/>
        <v>1.0436694784432586E-3</v>
      </c>
      <c r="E162" s="42">
        <f t="shared" si="11"/>
        <v>2.5968518687719491</v>
      </c>
      <c r="F162" s="43">
        <f t="shared" si="13"/>
        <v>1.369453614300757E-2</v>
      </c>
    </row>
    <row r="163" spans="1:6" x14ac:dyDescent="0.3">
      <c r="A163" s="15">
        <v>162</v>
      </c>
      <c r="B163" s="12">
        <v>130.69999999999999</v>
      </c>
      <c r="C163" s="35">
        <f t="shared" si="12"/>
        <v>154.04765918039459</v>
      </c>
      <c r="D163" s="36">
        <f t="shared" si="10"/>
        <v>9.4465354064568214E-4</v>
      </c>
      <c r="E163" s="42">
        <f t="shared" si="11"/>
        <v>2.6349571929517737</v>
      </c>
      <c r="F163" s="43">
        <f t="shared" si="13"/>
        <v>1.2395295945885699E-2</v>
      </c>
    </row>
    <row r="164" spans="1:6" x14ac:dyDescent="0.3">
      <c r="A164" s="15">
        <v>163</v>
      </c>
      <c r="B164" s="12">
        <v>131.1</v>
      </c>
      <c r="C164" s="35">
        <f t="shared" si="12"/>
        <v>154.54765918039459</v>
      </c>
      <c r="D164" s="36">
        <f t="shared" si="10"/>
        <v>8.5379091253313835E-4</v>
      </c>
      <c r="E164" s="42">
        <f t="shared" si="11"/>
        <v>2.6730625171315983</v>
      </c>
      <c r="F164" s="43">
        <f t="shared" si="13"/>
        <v>1.12030396133618E-2</v>
      </c>
    </row>
    <row r="165" spans="1:6" x14ac:dyDescent="0.3">
      <c r="A165" s="15">
        <v>164</v>
      </c>
      <c r="B165" s="12">
        <v>131.1</v>
      </c>
      <c r="C165" s="35">
        <f t="shared" si="12"/>
        <v>155.04765918039459</v>
      </c>
      <c r="D165" s="36">
        <f t="shared" si="10"/>
        <v>7.7054835371986169E-4</v>
      </c>
      <c r="E165" s="42">
        <f t="shared" si="11"/>
        <v>2.7111678413114229</v>
      </c>
      <c r="F165" s="43">
        <f t="shared" si="13"/>
        <v>1.0110770217877292E-2</v>
      </c>
    </row>
    <row r="166" spans="1:6" x14ac:dyDescent="0.3">
      <c r="A166" s="15">
        <v>165</v>
      </c>
      <c r="B166" s="12">
        <v>131.30000000000001</v>
      </c>
      <c r="C166" s="35">
        <f t="shared" si="12"/>
        <v>155.54765918039459</v>
      </c>
      <c r="D166" s="36">
        <f t="shared" si="10"/>
        <v>6.9441271344737685E-4</v>
      </c>
      <c r="E166" s="42">
        <f t="shared" si="11"/>
        <v>2.7492731654912475</v>
      </c>
      <c r="F166" s="43">
        <f t="shared" si="13"/>
        <v>9.1117544384393661E-3</v>
      </c>
    </row>
    <row r="167" spans="1:6" x14ac:dyDescent="0.3">
      <c r="A167" s="15">
        <v>166</v>
      </c>
      <c r="B167" s="12">
        <v>131.69999999999999</v>
      </c>
      <c r="C167" s="35">
        <f t="shared" si="12"/>
        <v>156.04765918039459</v>
      </c>
      <c r="D167" s="36">
        <f t="shared" si="10"/>
        <v>6.2489180241817068E-4</v>
      </c>
      <c r="E167" s="42">
        <f t="shared" si="11"/>
        <v>2.7873784896710725</v>
      </c>
      <c r="F167" s="43">
        <f t="shared" si="13"/>
        <v>8.1995340004091481E-3</v>
      </c>
    </row>
    <row r="168" spans="1:6" x14ac:dyDescent="0.3">
      <c r="A168" s="15">
        <v>167</v>
      </c>
      <c r="B168" s="12">
        <v>131.9</v>
      </c>
      <c r="C168" s="35">
        <f t="shared" si="12"/>
        <v>156.54765918039459</v>
      </c>
      <c r="D168" s="36">
        <f t="shared" si="10"/>
        <v>5.6151503470878842E-4</v>
      </c>
      <c r="E168" s="42">
        <f t="shared" si="11"/>
        <v>2.8254838138508971</v>
      </c>
      <c r="F168" s="43">
        <f t="shared" si="13"/>
        <v>7.3679340983810512E-3</v>
      </c>
    </row>
    <row r="169" spans="1:6" x14ac:dyDescent="0.3">
      <c r="A169" s="15">
        <v>168</v>
      </c>
      <c r="B169" s="12">
        <v>132.5</v>
      </c>
      <c r="C169" s="35">
        <f t="shared" si="12"/>
        <v>157.04765918039459</v>
      </c>
      <c r="D169" s="36">
        <f t="shared" si="10"/>
        <v>5.0383385716129948E-4</v>
      </c>
      <c r="E169" s="42">
        <f t="shared" si="11"/>
        <v>2.8635891380307217</v>
      </c>
      <c r="F169" s="43">
        <f t="shared" si="13"/>
        <v>6.6110690304540219E-3</v>
      </c>
    </row>
    <row r="170" spans="1:6" x14ac:dyDescent="0.3">
      <c r="A170" s="15">
        <v>169</v>
      </c>
      <c r="B170" s="12">
        <v>132.6</v>
      </c>
      <c r="C170" s="35">
        <f t="shared" si="12"/>
        <v>157.54765918039459</v>
      </c>
      <c r="D170" s="36">
        <f t="shared" si="10"/>
        <v>4.5142198397014091E-4</v>
      </c>
      <c r="E170" s="42">
        <f t="shared" si="11"/>
        <v>2.9016944622105463</v>
      </c>
      <c r="F170" s="43">
        <f t="shared" si="13"/>
        <v>5.9233452763689078E-3</v>
      </c>
    </row>
    <row r="171" spans="1:6" x14ac:dyDescent="0.3">
      <c r="A171" s="15">
        <v>170</v>
      </c>
      <c r="B171" s="12">
        <v>132.6</v>
      </c>
      <c r="C171" s="35">
        <f t="shared" si="12"/>
        <v>158.04765918039459</v>
      </c>
      <c r="D171" s="36">
        <f t="shared" si="10"/>
        <v>4.0387545427261366E-4</v>
      </c>
      <c r="E171" s="42">
        <f t="shared" si="11"/>
        <v>2.9397997863903709</v>
      </c>
      <c r="F171" s="43">
        <f t="shared" si="13"/>
        <v>5.299462253183642E-3</v>
      </c>
    </row>
    <row r="172" spans="1:6" x14ac:dyDescent="0.3">
      <c r="A172" s="15">
        <v>171</v>
      </c>
      <c r="B172" s="12">
        <v>132.6</v>
      </c>
      <c r="C172" s="35">
        <f t="shared" si="12"/>
        <v>158.54765918039459</v>
      </c>
      <c r="D172" s="36">
        <f t="shared" si="10"/>
        <v>3.6081253043758249E-4</v>
      </c>
      <c r="E172" s="42">
        <f t="shared" si="11"/>
        <v>2.9779051105701959</v>
      </c>
      <c r="F172" s="43">
        <f t="shared" si="13"/>
        <v>4.7344109806657809E-3</v>
      </c>
    </row>
    <row r="173" spans="1:6" x14ac:dyDescent="0.3">
      <c r="A173" s="15">
        <v>172</v>
      </c>
      <c r="B173" s="12">
        <v>132.9</v>
      </c>
      <c r="C173" s="35">
        <f t="shared" si="12"/>
        <v>159.04765918039459</v>
      </c>
      <c r="D173" s="36">
        <f t="shared" si="10"/>
        <v>3.2187345445045196E-4</v>
      </c>
      <c r="E173" s="42">
        <f t="shared" si="11"/>
        <v>3.0160104347500205</v>
      </c>
      <c r="F173" s="43">
        <f t="shared" si="13"/>
        <v>4.2234708846916429E-3</v>
      </c>
    </row>
    <row r="174" spans="1:6" x14ac:dyDescent="0.3">
      <c r="A174" s="15">
        <v>173</v>
      </c>
      <c r="B174" s="12">
        <v>133.1</v>
      </c>
      <c r="C174" s="35">
        <f t="shared" si="12"/>
        <v>159.54765918039459</v>
      </c>
      <c r="D174" s="36">
        <f t="shared" si="10"/>
        <v>2.8672007933579761E-4</v>
      </c>
      <c r="E174" s="42">
        <f t="shared" si="11"/>
        <v>3.0541157589298451</v>
      </c>
      <c r="F174" s="43">
        <f t="shared" si="13"/>
        <v>3.7622049609488039E-3</v>
      </c>
    </row>
    <row r="175" spans="1:6" x14ac:dyDescent="0.3">
      <c r="A175" s="15">
        <v>174</v>
      </c>
      <c r="B175" s="12">
        <v>133.19999999999999</v>
      </c>
      <c r="C175" s="35">
        <f t="shared" si="12"/>
        <v>160.04765918039459</v>
      </c>
      <c r="D175" s="36">
        <f t="shared" si="10"/>
        <v>2.5503539196458164E-4</v>
      </c>
      <c r="E175" s="42">
        <f t="shared" si="11"/>
        <v>3.0922210831096697</v>
      </c>
      <c r="F175" s="43">
        <f t="shared" si="13"/>
        <v>3.3464535134385921E-3</v>
      </c>
    </row>
    <row r="176" spans="1:6" x14ac:dyDescent="0.3">
      <c r="A176" s="15">
        <v>175</v>
      </c>
      <c r="B176" s="12">
        <v>133.19999999999999</v>
      </c>
      <c r="C176" s="35">
        <f t="shared" si="12"/>
        <v>160.54765918039459</v>
      </c>
      <c r="D176" s="36">
        <f t="shared" si="10"/>
        <v>2.2652294288247825E-4</v>
      </c>
      <c r="E176" s="42">
        <f t="shared" si="11"/>
        <v>3.1303264072894943</v>
      </c>
      <c r="F176" s="43">
        <f t="shared" si="13"/>
        <v>2.972326672953665E-3</v>
      </c>
    </row>
    <row r="177" spans="1:6" x14ac:dyDescent="0.3">
      <c r="A177" s="15">
        <v>176</v>
      </c>
      <c r="B177" s="12">
        <v>134</v>
      </c>
      <c r="C177" s="35">
        <f t="shared" si="12"/>
        <v>161.04765918039459</v>
      </c>
      <c r="D177" s="36">
        <f t="shared" si="10"/>
        <v>2.0090619799077277E-4</v>
      </c>
      <c r="E177" s="42">
        <f t="shared" si="11"/>
        <v>3.1684317314693189</v>
      </c>
      <c r="F177" s="43">
        <f t="shared" si="13"/>
        <v>2.6361958901421046E-3</v>
      </c>
    </row>
    <row r="178" spans="1:6" x14ac:dyDescent="0.3">
      <c r="A178" s="15">
        <v>177</v>
      </c>
      <c r="B178" s="12">
        <v>134.1</v>
      </c>
      <c r="C178" s="35">
        <f t="shared" si="12"/>
        <v>161.54765918039459</v>
      </c>
      <c r="D178" s="36">
        <f t="shared" si="10"/>
        <v>1.7792782603168737E-4</v>
      </c>
      <c r="E178" s="42">
        <f t="shared" si="11"/>
        <v>3.2065370556491439</v>
      </c>
      <c r="F178" s="43">
        <f t="shared" si="13"/>
        <v>2.3346845862276299E-3</v>
      </c>
    </row>
    <row r="179" spans="1:6" x14ac:dyDescent="0.3">
      <c r="A179" s="15">
        <v>178</v>
      </c>
      <c r="B179" s="12">
        <v>134.5</v>
      </c>
      <c r="C179" s="35">
        <f t="shared" si="12"/>
        <v>162.04765918039459</v>
      </c>
      <c r="D179" s="36">
        <f t="shared" si="10"/>
        <v>1.5734893489486668E-4</v>
      </c>
      <c r="E179" s="42">
        <f t="shared" si="11"/>
        <v>3.2446423798289685</v>
      </c>
      <c r="F179" s="43">
        <f t="shared" si="13"/>
        <v>2.0646581321853304E-3</v>
      </c>
    </row>
    <row r="180" spans="1:6" x14ac:dyDescent="0.3">
      <c r="A180" s="15">
        <v>179</v>
      </c>
      <c r="B180" s="12">
        <v>134.69999999999999</v>
      </c>
      <c r="C180" s="35">
        <f t="shared" si="12"/>
        <v>162.54765918039459</v>
      </c>
      <c r="D180" s="36">
        <f t="shared" si="10"/>
        <v>1.3894826878877502E-4</v>
      </c>
      <c r="E180" s="42">
        <f t="shared" si="11"/>
        <v>3.2827477040087931</v>
      </c>
      <c r="F180" s="43">
        <f t="shared" si="13"/>
        <v>1.8232133144053244E-3</v>
      </c>
    </row>
    <row r="181" spans="1:6" x14ac:dyDescent="0.3">
      <c r="A181" s="15">
        <v>180</v>
      </c>
      <c r="B181" s="12">
        <v>136</v>
      </c>
      <c r="C181" s="35">
        <f t="shared" si="12"/>
        <v>163.04765918039459</v>
      </c>
      <c r="D181" s="36">
        <f t="shared" si="10"/>
        <v>1.2252137732616139E-4</v>
      </c>
      <c r="E181" s="42">
        <f t="shared" si="11"/>
        <v>3.3208530281886177</v>
      </c>
      <c r="F181" s="43">
        <f t="shared" si="13"/>
        <v>1.6076674318261253E-3</v>
      </c>
    </row>
    <row r="182" spans="1:6" x14ac:dyDescent="0.3">
      <c r="A182" s="15">
        <v>181</v>
      </c>
      <c r="B182" s="12">
        <v>136.6</v>
      </c>
      <c r="C182" s="35">
        <f t="shared" si="12"/>
        <v>163.54765918039459</v>
      </c>
      <c r="D182" s="36">
        <f t="shared" si="10"/>
        <v>1.0787976657115395E-4</v>
      </c>
      <c r="E182" s="42">
        <f t="shared" si="11"/>
        <v>3.3589583523684423</v>
      </c>
      <c r="F182" s="43">
        <f t="shared" si="13"/>
        <v>1.4155471563770635E-3</v>
      </c>
    </row>
    <row r="183" spans="1:6" x14ac:dyDescent="0.3">
      <c r="A183" s="15">
        <v>182</v>
      </c>
      <c r="B183" s="12">
        <v>136.9</v>
      </c>
      <c r="C183" s="35">
        <f t="shared" si="12"/>
        <v>164.04765918039459</v>
      </c>
      <c r="D183" s="36">
        <f t="shared" si="10"/>
        <v>9.4850041100107694E-5</v>
      </c>
      <c r="E183" s="42">
        <f t="shared" si="11"/>
        <v>3.3970636765482674</v>
      </c>
      <c r="F183" s="43">
        <f t="shared" si="13"/>
        <v>1.2445772755074367E-3</v>
      </c>
    </row>
    <row r="184" spans="1:6" x14ac:dyDescent="0.3">
      <c r="A184" s="15">
        <v>183</v>
      </c>
      <c r="B184" s="12">
        <v>136.9</v>
      </c>
      <c r="C184" s="35">
        <f t="shared" si="12"/>
        <v>164.54765918039459</v>
      </c>
      <c r="D184" s="36">
        <f t="shared" si="10"/>
        <v>8.3273045150504294E-5</v>
      </c>
      <c r="E184" s="42">
        <f t="shared" si="11"/>
        <v>3.4351690007280919</v>
      </c>
      <c r="F184" s="43">
        <f t="shared" si="13"/>
        <v>1.0926694227495145E-3</v>
      </c>
    </row>
    <row r="185" spans="1:6" x14ac:dyDescent="0.3">
      <c r="A185" s="15">
        <v>184</v>
      </c>
      <c r="B185" s="12">
        <v>138.30000000000001</v>
      </c>
      <c r="C185" s="35">
        <f t="shared" si="12"/>
        <v>165.04765918039459</v>
      </c>
      <c r="D185" s="36">
        <f t="shared" si="10"/>
        <v>7.3003009981918482E-5</v>
      </c>
      <c r="E185" s="42">
        <f t="shared" si="11"/>
        <v>3.4732743249079165</v>
      </c>
      <c r="F185" s="43">
        <f t="shared" si="13"/>
        <v>9.5791088979333241E-4</v>
      </c>
    </row>
    <row r="186" spans="1:6" x14ac:dyDescent="0.3">
      <c r="A186" s="15">
        <v>185</v>
      </c>
      <c r="B186" s="12">
        <v>139.5</v>
      </c>
      <c r="C186" s="35">
        <f t="shared" si="12"/>
        <v>165.54765918039459</v>
      </c>
      <c r="D186" s="36">
        <f t="shared" si="10"/>
        <v>6.3906713658696843E-5</v>
      </c>
      <c r="E186" s="42">
        <f t="shared" si="11"/>
        <v>3.5113796490877411</v>
      </c>
      <c r="F186" s="43">
        <f t="shared" si="13"/>
        <v>8.3855360155331022E-4</v>
      </c>
    </row>
    <row r="187" spans="1:6" x14ac:dyDescent="0.3">
      <c r="A187" s="15">
        <v>186</v>
      </c>
      <c r="B187" s="12">
        <v>139.6</v>
      </c>
      <c r="C187" s="35">
        <f t="shared" si="12"/>
        <v>166.04765918039459</v>
      </c>
      <c r="D187" s="36">
        <f t="shared" si="10"/>
        <v>5.5862658592407201E-5</v>
      </c>
      <c r="E187" s="42">
        <f t="shared" si="11"/>
        <v>3.5494849732675657</v>
      </c>
      <c r="F187" s="43">
        <f t="shared" si="13"/>
        <v>7.3300332427016007E-4</v>
      </c>
    </row>
    <row r="188" spans="1:6" x14ac:dyDescent="0.3">
      <c r="A188" s="15">
        <v>187</v>
      </c>
      <c r="B188" s="12">
        <v>140.4</v>
      </c>
      <c r="C188" s="35">
        <f t="shared" si="12"/>
        <v>166.54765918039459</v>
      </c>
      <c r="D188" s="36">
        <f t="shared" si="10"/>
        <v>4.8760271358797426E-5</v>
      </c>
      <c r="E188" s="42">
        <f t="shared" si="11"/>
        <v>3.5875902974473908</v>
      </c>
      <c r="F188" s="43">
        <f t="shared" si="13"/>
        <v>6.3980916588834763E-4</v>
      </c>
    </row>
    <row r="189" spans="1:6" x14ac:dyDescent="0.3">
      <c r="A189" s="15">
        <v>188</v>
      </c>
      <c r="B189" s="12">
        <v>141.9</v>
      </c>
      <c r="C189" s="35">
        <f t="shared" si="12"/>
        <v>167.04765918039459</v>
      </c>
      <c r="D189" s="36">
        <f t="shared" si="10"/>
        <v>4.2499128533085238E-5</v>
      </c>
      <c r="E189" s="42">
        <f t="shared" si="11"/>
        <v>3.6256956216272154</v>
      </c>
      <c r="F189" s="43">
        <f t="shared" si="13"/>
        <v>5.5765341783375921E-4</v>
      </c>
    </row>
    <row r="190" spans="1:6" x14ac:dyDescent="0.3">
      <c r="A190" s="15">
        <v>189</v>
      </c>
      <c r="B190" s="12">
        <v>141.9</v>
      </c>
      <c r="C190" s="35">
        <f t="shared" si="12"/>
        <v>167.54765918039459</v>
      </c>
      <c r="D190" s="36">
        <f t="shared" si="10"/>
        <v>3.6988211571816008E-5</v>
      </c>
      <c r="E190" s="42">
        <f t="shared" si="11"/>
        <v>3.66380094580704</v>
      </c>
      <c r="F190" s="43">
        <f t="shared" si="13"/>
        <v>4.8534177792666387E-4</v>
      </c>
    </row>
    <row r="191" spans="1:6" x14ac:dyDescent="0.3">
      <c r="A191" s="15">
        <v>190</v>
      </c>
      <c r="B191" s="12">
        <v>142.4</v>
      </c>
      <c r="C191" s="35">
        <f t="shared" si="12"/>
        <v>168.04765918039459</v>
      </c>
      <c r="D191" s="36">
        <f t="shared" si="10"/>
        <v>3.2145193111087727E-5</v>
      </c>
      <c r="E191" s="42">
        <f t="shared" si="11"/>
        <v>3.7019062699868646</v>
      </c>
      <c r="F191" s="43">
        <f t="shared" si="13"/>
        <v>4.2179398552535323E-4</v>
      </c>
    </row>
    <row r="192" spans="1:6" x14ac:dyDescent="0.3">
      <c r="A192" s="15">
        <v>191</v>
      </c>
      <c r="B192" s="12">
        <v>143</v>
      </c>
      <c r="C192" s="35">
        <f t="shared" si="12"/>
        <v>168.54765918039459</v>
      </c>
      <c r="D192" s="36">
        <f t="shared" si="10"/>
        <v>2.7895756450450818E-5</v>
      </c>
      <c r="E192" s="42">
        <f t="shared" si="11"/>
        <v>3.7400115941666892</v>
      </c>
      <c r="F192" s="43">
        <f t="shared" si="13"/>
        <v>3.6603489211647439E-4</v>
      </c>
    </row>
    <row r="193" spans="1:6" x14ac:dyDescent="0.3">
      <c r="A193" s="15">
        <v>192</v>
      </c>
      <c r="B193" s="12">
        <v>143.69999999999999</v>
      </c>
      <c r="C193" s="35">
        <f t="shared" si="12"/>
        <v>169.04765918039459</v>
      </c>
      <c r="D193" s="36">
        <f t="shared" si="10"/>
        <v>2.4172949449175501E-5</v>
      </c>
      <c r="E193" s="42">
        <f t="shared" si="11"/>
        <v>3.7781169183465138</v>
      </c>
      <c r="F193" s="43">
        <f t="shared" si="13"/>
        <v>3.1718598344813661E-4</v>
      </c>
    </row>
    <row r="194" spans="1:6" x14ac:dyDescent="0.3">
      <c r="A194" s="15">
        <v>193</v>
      </c>
      <c r="B194" s="12">
        <v>144</v>
      </c>
      <c r="C194" s="35">
        <f t="shared" si="12"/>
        <v>169.54765918039459</v>
      </c>
      <c r="D194" s="36">
        <f t="shared" si="10"/>
        <v>2.0916573575982931E-5</v>
      </c>
      <c r="E194" s="42">
        <f t="shared" si="11"/>
        <v>3.8162222425263388</v>
      </c>
      <c r="F194" s="43">
        <f t="shared" si="13"/>
        <v>2.7445736293010543E-4</v>
      </c>
    </row>
    <row r="195" spans="1:6" x14ac:dyDescent="0.3">
      <c r="A195" s="15">
        <v>194</v>
      </c>
      <c r="B195" s="12">
        <v>144.80000000000001</v>
      </c>
      <c r="C195" s="35">
        <f t="shared" si="12"/>
        <v>170.04765918039459</v>
      </c>
      <c r="D195" s="36">
        <f t="shared" ref="D195:D201" si="14">_xlfn.NORM.DIST(C195, $I$3, $I$4, FALSE)</f>
        <v>1.8072608423249176E-5</v>
      </c>
      <c r="E195" s="42">
        <f t="shared" ref="E195:E201" si="15">(C195- $I$3)/ $I$4</f>
        <v>3.8543275667061634</v>
      </c>
      <c r="F195" s="43">
        <f t="shared" si="13"/>
        <v>2.3714020038199723E-4</v>
      </c>
    </row>
    <row r="196" spans="1:6" x14ac:dyDescent="0.3">
      <c r="A196" s="15">
        <v>195</v>
      </c>
      <c r="B196" s="12">
        <v>145.9</v>
      </c>
      <c r="C196" s="35">
        <f t="shared" ref="C196:C201" si="16">C195+0.5</f>
        <v>170.54765918039459</v>
      </c>
      <c r="D196" s="36">
        <f t="shared" si="14"/>
        <v>1.5592671620044829E-5</v>
      </c>
      <c r="E196" s="42">
        <f t="shared" si="15"/>
        <v>3.892432890885988</v>
      </c>
      <c r="F196" s="43">
        <f t="shared" ref="F196:F201" si="17">_xlfn.NORM.S.DIST(E196, FALSE)</f>
        <v>2.0459964526821367E-4</v>
      </c>
    </row>
    <row r="197" spans="1:6" x14ac:dyDescent="0.3">
      <c r="A197" s="15">
        <v>196</v>
      </c>
      <c r="B197" s="12">
        <v>146.5</v>
      </c>
      <c r="C197" s="35">
        <f t="shared" si="16"/>
        <v>171.04765918039459</v>
      </c>
      <c r="D197" s="36">
        <f t="shared" si="14"/>
        <v>1.3433513752657683E-5</v>
      </c>
      <c r="E197" s="42">
        <f t="shared" si="15"/>
        <v>3.9305382150658126</v>
      </c>
      <c r="F197" s="43">
        <f t="shared" si="17"/>
        <v>1.7626819928447449E-4</v>
      </c>
    </row>
    <row r="198" spans="1:6" x14ac:dyDescent="0.3">
      <c r="A198" s="15">
        <v>197</v>
      </c>
      <c r="B198" s="12">
        <v>150</v>
      </c>
      <c r="C198" s="35">
        <f t="shared" si="16"/>
        <v>171.54765918039459</v>
      </c>
      <c r="D198" s="36">
        <f t="shared" si="14"/>
        <v>1.1556547623590623E-5</v>
      </c>
      <c r="E198" s="42">
        <f t="shared" si="15"/>
        <v>3.9686435392456372</v>
      </c>
      <c r="F198" s="43">
        <f t="shared" si="17"/>
        <v>1.5163953951754302E-4</v>
      </c>
    </row>
    <row r="199" spans="1:6" x14ac:dyDescent="0.3">
      <c r="A199" s="15">
        <v>198</v>
      </c>
      <c r="B199" s="12">
        <v>151.9</v>
      </c>
      <c r="C199" s="35">
        <f t="shared" si="16"/>
        <v>172.04765918039459</v>
      </c>
      <c r="D199" s="36">
        <f t="shared" si="14"/>
        <v>9.9274109473069436E-6</v>
      </c>
      <c r="E199" s="42">
        <f t="shared" si="15"/>
        <v>4.0067488634254618</v>
      </c>
      <c r="F199" s="43">
        <f t="shared" si="17"/>
        <v>1.3026278034610096E-4</v>
      </c>
    </row>
    <row r="200" spans="1:6" x14ac:dyDescent="0.3">
      <c r="A200" s="15">
        <v>199</v>
      </c>
      <c r="B200" s="12">
        <v>152.1</v>
      </c>
      <c r="C200" s="35">
        <f t="shared" si="16"/>
        <v>172.54765918039459</v>
      </c>
      <c r="D200" s="36">
        <f t="shared" si="14"/>
        <v>8.5155613898988441E-6</v>
      </c>
      <c r="E200" s="42">
        <f t="shared" si="15"/>
        <v>4.0448541876052868</v>
      </c>
      <c r="F200" s="43">
        <f t="shared" si="17"/>
        <v>1.1173715974325067E-4</v>
      </c>
    </row>
    <row r="201" spans="1:6" ht="15" thickBot="1" x14ac:dyDescent="0.35">
      <c r="A201" s="16">
        <v>200</v>
      </c>
      <c r="B201" s="17">
        <v>153</v>
      </c>
      <c r="C201" s="37">
        <f t="shared" si="16"/>
        <v>173.04765918039459</v>
      </c>
      <c r="D201" s="38">
        <f t="shared" si="14"/>
        <v>7.2939027069668161E-6</v>
      </c>
      <c r="E201" s="44">
        <f t="shared" si="15"/>
        <v>4.0829595117851119</v>
      </c>
      <c r="F201" s="45">
        <f t="shared" si="17"/>
        <v>9.5707133634998179E-5</v>
      </c>
    </row>
  </sheetData>
  <sortState xmlns:xlrd2="http://schemas.microsoft.com/office/spreadsheetml/2017/richdata2" ref="B2:B202">
    <sortCondition ref="B1:B202"/>
  </sortState>
  <mergeCells count="8">
    <mergeCell ref="M25:S28"/>
    <mergeCell ref="H21:J21"/>
    <mergeCell ref="H22:J23"/>
    <mergeCell ref="H18:K19"/>
    <mergeCell ref="H17:K17"/>
    <mergeCell ref="M17:T23"/>
    <mergeCell ref="H13:I13"/>
    <mergeCell ref="H14:I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Bulies</dc:creator>
  <cp:lastModifiedBy>José Bulies</cp:lastModifiedBy>
  <dcterms:created xsi:type="dcterms:W3CDTF">2025-09-03T18:19:14Z</dcterms:created>
  <dcterms:modified xsi:type="dcterms:W3CDTF">2025-09-03T23:55:35Z</dcterms:modified>
</cp:coreProperties>
</file>